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xWindow="0" yWindow="0" windowWidth="20490" windowHeight="7620"/>
  </bookViews>
  <sheets>
    <sheet name="Planilha1" sheetId="1" r:id="rId1"/>
    <sheet name="Planilha2" sheetId="2" state="hidden" r:id="rId2"/>
  </sheets>
  <definedNames>
    <definedName name="_xlnm._FilterDatabase" localSheetId="0" hidden="1">Planilha1!$A$4:$AB$894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6" i="1" l="1"/>
  <c r="H256" i="1"/>
  <c r="H773" i="1"/>
  <c r="H279" i="1"/>
  <c r="H565" i="1"/>
  <c r="H523" i="1"/>
  <c r="H201" i="1"/>
  <c r="H301" i="1"/>
  <c r="H649" i="1"/>
  <c r="H506" i="1"/>
  <c r="H76" i="1"/>
  <c r="H443" i="1"/>
  <c r="H289" i="1"/>
  <c r="H737" i="1"/>
  <c r="H440" i="1"/>
  <c r="H100" i="1"/>
  <c r="H246" i="1"/>
  <c r="H513" i="1"/>
  <c r="H641" i="1"/>
  <c r="H272" i="1"/>
  <c r="H569" i="1"/>
  <c r="H770" i="1"/>
  <c r="H725" i="1"/>
  <c r="H157" i="1"/>
  <c r="H213" i="1"/>
  <c r="H567" i="1"/>
  <c r="H326" i="1"/>
  <c r="H300" i="1"/>
  <c r="H677" i="1"/>
  <c r="H295" i="1"/>
  <c r="H238" i="1"/>
  <c r="H780" i="1"/>
  <c r="H248" i="1"/>
  <c r="H315" i="1"/>
  <c r="H774" i="1"/>
  <c r="H653" i="1"/>
  <c r="H364" i="1"/>
  <c r="H644" i="1"/>
  <c r="H490" i="1"/>
  <c r="H189" i="1"/>
  <c r="H303" i="1"/>
  <c r="H502" i="1"/>
  <c r="H173" i="1"/>
  <c r="H810" i="1"/>
  <c r="H678" i="1"/>
  <c r="H538" i="1"/>
  <c r="H749" i="1"/>
  <c r="H308" i="1"/>
  <c r="H323" i="1"/>
  <c r="H512" i="1"/>
  <c r="H73" i="1"/>
  <c r="H584" i="1"/>
  <c r="H199" i="1"/>
  <c r="H706" i="1"/>
  <c r="H171" i="1"/>
  <c r="H117" i="1"/>
  <c r="H753" i="1"/>
  <c r="H473" i="1"/>
  <c r="H357" i="1"/>
  <c r="H669" i="1"/>
  <c r="H546" i="1"/>
  <c r="H170" i="1"/>
  <c r="H715" i="1"/>
  <c r="H230" i="1"/>
  <c r="H711" i="1"/>
  <c r="H772" i="1"/>
  <c r="H601" i="1"/>
  <c r="H410" i="1"/>
  <c r="H185" i="1"/>
  <c r="H496" i="1"/>
  <c r="H718" i="1"/>
  <c r="H169" i="1"/>
  <c r="H307" i="1"/>
  <c r="H89" i="1"/>
  <c r="H594" i="1"/>
  <c r="H667" i="1"/>
  <c r="H320" i="1"/>
  <c r="H661" i="1"/>
  <c r="H107" i="1"/>
  <c r="H277" i="1"/>
  <c r="H583" i="1"/>
  <c r="H457" i="1"/>
  <c r="H389" i="1"/>
  <c r="H626" i="1"/>
  <c r="H293" i="1"/>
  <c r="H376" i="1"/>
  <c r="H268" i="1"/>
  <c r="H665" i="1"/>
  <c r="H610" i="1"/>
  <c r="H294" i="1"/>
  <c r="H9" i="1"/>
  <c r="H206" i="1"/>
  <c r="H361" i="1"/>
  <c r="H37" i="1"/>
  <c r="H520" i="1"/>
  <c r="H510" i="1"/>
  <c r="H363" i="1"/>
  <c r="H143" i="1"/>
  <c r="H467" i="1"/>
  <c r="H311" i="1"/>
  <c r="H67" i="1"/>
  <c r="H193" i="1"/>
  <c r="H287" i="1"/>
  <c r="H215" i="1"/>
  <c r="H224" i="1"/>
  <c r="H664" i="1"/>
  <c r="H269" i="1"/>
  <c r="H507" i="1"/>
  <c r="H689" i="1"/>
  <c r="H571" i="1"/>
  <c r="H792" i="1"/>
  <c r="H614" i="1"/>
  <c r="H316" i="1"/>
  <c r="H789" i="1"/>
  <c r="H290" i="1"/>
  <c r="H500" i="1"/>
  <c r="H544" i="1"/>
  <c r="H651" i="1"/>
  <c r="H239" i="1"/>
  <c r="H658" i="1"/>
  <c r="H625" i="1"/>
  <c r="H237" i="1"/>
  <c r="H521" i="1"/>
  <c r="H435" i="1"/>
  <c r="H432" i="1"/>
  <c r="H409" i="1"/>
  <c r="H568" i="1"/>
  <c r="H296" i="1"/>
  <c r="H708" i="1"/>
  <c r="H585" i="1"/>
  <c r="H543" i="1"/>
  <c r="H740" i="1"/>
  <c r="H297" i="1"/>
  <c r="H418" i="1"/>
  <c r="H38" i="1"/>
  <c r="H434" i="1"/>
  <c r="H420" i="1"/>
  <c r="H862" i="1"/>
  <c r="H136" i="1"/>
  <c r="H197" i="1"/>
  <c r="H654" i="1"/>
  <c r="H824" i="1"/>
  <c r="H91" i="1"/>
  <c r="H803" i="1"/>
  <c r="H138" i="1"/>
  <c r="H344" i="1"/>
  <c r="H848" i="1"/>
  <c r="H850" i="1"/>
  <c r="H29" i="1"/>
  <c r="H877" i="1"/>
  <c r="H873" i="1"/>
  <c r="H39" i="1"/>
  <c r="H46" i="1"/>
  <c r="H478" i="1"/>
  <c r="H814" i="1"/>
  <c r="H35" i="1"/>
  <c r="H233" i="1"/>
  <c r="H125" i="1"/>
  <c r="H878" i="1"/>
  <c r="H705" i="1"/>
  <c r="H841" i="1"/>
  <c r="H683" i="1"/>
  <c r="H146" i="1"/>
  <c r="H396" i="1"/>
  <c r="H676" i="1"/>
  <c r="H872" i="1"/>
  <c r="H210" i="1"/>
  <c r="H384" i="1"/>
  <c r="H415" i="1"/>
  <c r="H694" i="1"/>
  <c r="H690" i="1"/>
  <c r="H842" i="1"/>
  <c r="H860" i="1"/>
  <c r="H111" i="1"/>
  <c r="H119" i="1"/>
  <c r="H672" i="1"/>
  <c r="H192" i="1"/>
  <c r="H149" i="1"/>
  <c r="H817" i="1"/>
  <c r="H423" i="1"/>
  <c r="H535" i="1"/>
  <c r="H812" i="1"/>
  <c r="H813" i="1"/>
  <c r="H618" i="1"/>
  <c r="H445" i="1"/>
  <c r="H855" i="1"/>
  <c r="H563" i="1"/>
  <c r="H487" i="1"/>
  <c r="H893" i="1"/>
  <c r="H428" i="1"/>
  <c r="H509" i="1"/>
  <c r="H253" i="1"/>
  <c r="H220" i="1"/>
  <c r="H161" i="1"/>
  <c r="H398" i="1"/>
  <c r="H527" i="1"/>
  <c r="H79" i="1"/>
  <c r="H470" i="1"/>
  <c r="H36" i="1"/>
  <c r="H463" i="1"/>
  <c r="H832" i="1"/>
  <c r="H366" i="1"/>
  <c r="H148" i="1"/>
  <c r="H486" i="1"/>
  <c r="H151" i="1"/>
  <c r="H890" i="1"/>
  <c r="H216" i="1"/>
  <c r="H554" i="1"/>
  <c r="H252" i="1"/>
  <c r="H709" i="1"/>
  <c r="H176" i="1"/>
  <c r="H498" i="1"/>
  <c r="H570" i="1"/>
  <c r="H604" i="1"/>
  <c r="H540" i="1"/>
  <c r="H696" i="1"/>
  <c r="H712" i="1"/>
  <c r="H388" i="1"/>
  <c r="H572" i="1"/>
  <c r="H830" i="1"/>
  <c r="H41" i="1"/>
  <c r="H66" i="1"/>
  <c r="H798" i="1"/>
  <c r="H685" i="1"/>
  <c r="H825" i="1"/>
  <c r="H200" i="1"/>
  <c r="H819" i="1"/>
  <c r="H828" i="1"/>
  <c r="H888" i="1"/>
  <c r="H821" i="1"/>
  <c r="H867" i="1"/>
  <c r="H840" i="1"/>
  <c r="H863" i="1"/>
  <c r="H744" i="1"/>
  <c r="H760" i="1"/>
  <c r="H451" i="1"/>
  <c r="H874" i="1"/>
  <c r="H750" i="1"/>
  <c r="H352" i="1"/>
  <c r="H461" i="1"/>
  <c r="H854" i="1"/>
  <c r="H582" i="1"/>
  <c r="H876" i="1"/>
  <c r="H849" i="1"/>
  <c r="H602" i="1"/>
  <c r="H106" i="1"/>
  <c r="H351" i="1"/>
  <c r="H11" i="1"/>
  <c r="H763" i="1"/>
  <c r="H891" i="1"/>
  <c r="H756" i="1"/>
  <c r="H595" i="1"/>
  <c r="H579" i="1"/>
  <c r="H852" i="1"/>
  <c r="H883" i="1"/>
  <c r="H183" i="1"/>
  <c r="H820" i="1"/>
  <c r="H856" i="1"/>
  <c r="H592" i="1"/>
  <c r="H809" i="1"/>
  <c r="H84" i="1"/>
  <c r="H758" i="1"/>
  <c r="H882" i="1"/>
  <c r="H187" i="1"/>
  <c r="H847" i="1"/>
  <c r="H846" i="1"/>
  <c r="H894" i="1"/>
  <c r="H713" i="1"/>
  <c r="H727" i="1"/>
  <c r="H857" i="1"/>
  <c r="H864" i="1"/>
  <c r="H14" i="1"/>
  <c r="H64" i="1"/>
  <c r="H697" i="1"/>
  <c r="H815" i="1"/>
  <c r="H837" i="1"/>
  <c r="H33" i="1"/>
  <c r="H416" i="1"/>
  <c r="H746" i="1"/>
  <c r="H337" i="1"/>
  <c r="H524" i="1"/>
  <c r="H698" i="1"/>
  <c r="H59" i="1"/>
  <c r="H722" i="1"/>
  <c r="H71" i="1"/>
  <c r="H8" i="1"/>
  <c r="H853" i="1"/>
  <c r="H557" i="1"/>
  <c r="H662" i="1"/>
  <c r="H865" i="1"/>
  <c r="H58" i="1"/>
  <c r="H118" i="1"/>
  <c r="H679" i="1"/>
  <c r="H875" i="1"/>
  <c r="H165" i="1"/>
  <c r="H222" i="1"/>
  <c r="H645" i="1"/>
  <c r="H695" i="1"/>
  <c r="H404" i="1"/>
  <c r="H102" i="1"/>
  <c r="H596" i="1"/>
  <c r="H892" i="1"/>
  <c r="H836" i="1"/>
  <c r="H382" i="1"/>
  <c r="H739" i="1"/>
  <c r="H556" i="1"/>
  <c r="H785" i="1"/>
  <c r="H542" i="1"/>
  <c r="H96" i="1"/>
  <c r="H164" i="1"/>
  <c r="H145" i="1"/>
  <c r="H735" i="1"/>
  <c r="H491" i="1"/>
  <c r="H51" i="1"/>
  <c r="H674" i="1"/>
  <c r="H573" i="1"/>
  <c r="H839" i="1"/>
  <c r="H838" i="1"/>
  <c r="H83" i="1"/>
  <c r="H412" i="1"/>
  <c r="H446" i="1"/>
  <c r="H380" i="1"/>
  <c r="H747" i="1"/>
  <c r="H92" i="1"/>
  <c r="H816" i="1"/>
  <c r="H522" i="1"/>
  <c r="H266" i="1"/>
  <c r="H858" i="1"/>
  <c r="H113" i="1"/>
  <c r="H444" i="1"/>
  <c r="H464" i="1"/>
  <c r="H179" i="1"/>
  <c r="H823" i="1"/>
  <c r="H766" i="1"/>
  <c r="H186" i="1"/>
  <c r="H703" i="1"/>
  <c r="H699" i="1"/>
  <c r="H16" i="1"/>
  <c r="H606" i="1"/>
  <c r="H15" i="1"/>
  <c r="H203" i="1"/>
  <c r="H94" i="1"/>
  <c r="H390" i="1"/>
  <c r="H25" i="1"/>
  <c r="H128" i="1"/>
  <c r="H452" i="1"/>
  <c r="H541" i="1"/>
  <c r="H240" i="1"/>
  <c r="H550" i="1"/>
  <c r="H90" i="1"/>
  <c r="H254" i="1"/>
  <c r="H426" i="1"/>
  <c r="H791" i="1"/>
  <c r="H99" i="1"/>
  <c r="H196" i="1"/>
  <c r="H691" i="1"/>
  <c r="H401" i="1"/>
  <c r="H63" i="1"/>
  <c r="H742" i="1"/>
  <c r="H195" i="1"/>
  <c r="H98" i="1"/>
  <c r="H536" i="1"/>
  <c r="H719" i="1"/>
  <c r="H104" i="1"/>
  <c r="H80" i="1"/>
  <c r="H218" i="1"/>
  <c r="H28" i="1"/>
  <c r="H346" i="1"/>
  <c r="H757" i="1"/>
  <c r="H574" i="1"/>
  <c r="H166" i="1"/>
  <c r="H70" i="1"/>
  <c r="H741" i="1"/>
  <c r="H593" i="1"/>
  <c r="H53" i="1"/>
  <c r="H378" i="1"/>
  <c r="H533" i="1"/>
  <c r="H438" i="1"/>
  <c r="H531" i="1"/>
  <c r="H751" i="1"/>
  <c r="H659" i="1"/>
  <c r="H635" i="1"/>
  <c r="H49" i="1"/>
  <c r="H720" i="1"/>
  <c r="H379" i="1"/>
  <c r="H425" i="1"/>
  <c r="H670" i="1"/>
  <c r="H174" i="1"/>
  <c r="H799" i="1"/>
  <c r="H615" i="1"/>
  <c r="H453" i="1"/>
  <c r="H221" i="1"/>
  <c r="H479" i="1"/>
  <c r="H282" i="1"/>
  <c r="H250" i="1"/>
  <c r="H480" i="1"/>
  <c r="H424" i="1"/>
  <c r="H44" i="1"/>
  <c r="H608" i="1"/>
  <c r="H101" i="1"/>
  <c r="H130" i="1"/>
  <c r="H702" i="1"/>
  <c r="H271" i="1"/>
  <c r="H673" i="1"/>
  <c r="H726" i="1"/>
  <c r="H671" i="1"/>
  <c r="H105" i="1"/>
  <c r="H627" i="1"/>
  <c r="H257" i="1"/>
  <c r="H406" i="1"/>
  <c r="H365" i="1"/>
  <c r="H497" i="1"/>
  <c r="H778" i="1"/>
  <c r="H801" i="1"/>
  <c r="H764" i="1"/>
  <c r="H692" i="1"/>
  <c r="H598" i="1"/>
  <c r="H414" i="1"/>
  <c r="H155" i="1"/>
  <c r="H806" i="1"/>
  <c r="H668" i="1"/>
  <c r="H302" i="1"/>
  <c r="H126" i="1"/>
  <c r="H765" i="1"/>
  <c r="H27" i="1"/>
  <c r="H701" i="1"/>
  <c r="H158" i="1"/>
  <c r="H181" i="1"/>
  <c r="H448" i="1"/>
  <c r="H788" i="1"/>
  <c r="H475" i="1"/>
  <c r="H616" i="1"/>
  <c r="H442" i="1"/>
  <c r="H887" i="1"/>
  <c r="H797" i="1"/>
  <c r="H131" i="1"/>
  <c r="H600" i="1"/>
  <c r="H851" i="1"/>
  <c r="H704" i="1"/>
  <c r="H319" i="1"/>
  <c r="H885" i="1"/>
  <c r="H431" i="1"/>
  <c r="H769" i="1"/>
  <c r="H281" i="1"/>
  <c r="H866" i="1"/>
  <c r="H123" i="1"/>
  <c r="H368" i="1"/>
  <c r="H861" i="1"/>
  <c r="H427" i="1"/>
  <c r="H707" i="1"/>
  <c r="H386" i="1"/>
  <c r="H124" i="1"/>
  <c r="H884" i="1"/>
  <c r="H276" i="1"/>
  <c r="H121" i="1"/>
  <c r="H153" i="1"/>
  <c r="H779" i="1"/>
  <c r="H794" i="1"/>
  <c r="H629" i="1"/>
  <c r="H561" i="1"/>
  <c r="H833" i="1"/>
  <c r="H407" i="1"/>
  <c r="H879" i="1"/>
  <c r="H551" i="1"/>
  <c r="H436" i="1"/>
  <c r="H777" i="1"/>
  <c r="H589" i="1"/>
  <c r="H745" i="1"/>
  <c r="H534" i="1"/>
  <c r="H255" i="1"/>
  <c r="H529" i="1"/>
  <c r="H822" i="1"/>
  <c r="H341" i="1"/>
  <c r="H133" i="1"/>
  <c r="H768" i="1"/>
  <c r="H349" i="1"/>
  <c r="H385" i="1"/>
  <c r="H835" i="1"/>
  <c r="H494" i="1"/>
  <c r="H647" i="1"/>
  <c r="H845" i="1"/>
  <c r="H162" i="1"/>
  <c r="H631" i="1"/>
  <c r="H204" i="1"/>
  <c r="H752" i="1"/>
  <c r="H637" i="1"/>
  <c r="H356" i="1"/>
  <c r="H622" i="1"/>
  <c r="H50" i="1"/>
  <c r="H267" i="1"/>
  <c r="H771" i="1"/>
  <c r="H868" i="1"/>
  <c r="H226" i="1"/>
  <c r="H826" i="1"/>
  <c r="H721" i="1"/>
  <c r="H405" i="1"/>
  <c r="H590" i="1"/>
  <c r="H804" i="1"/>
  <c r="H795" i="1"/>
  <c r="H20" i="1"/>
  <c r="H355" i="1"/>
  <c r="H228" i="1"/>
  <c r="H465" i="1"/>
  <c r="H152" i="1"/>
  <c r="H140" i="1"/>
  <c r="H843" i="1"/>
  <c r="H516" i="1"/>
  <c r="H663" i="1"/>
  <c r="H613" i="1"/>
  <c r="H383" i="1"/>
  <c r="H518" i="1"/>
  <c r="H484" i="1"/>
  <c r="H870" i="1"/>
  <c r="H555" i="1"/>
  <c r="H481" i="1"/>
  <c r="H537" i="1"/>
  <c r="H54" i="1"/>
  <c r="H422" i="1"/>
  <c r="H623" i="1"/>
  <c r="H700" i="1"/>
  <c r="H232" i="1"/>
  <c r="H886" i="1"/>
  <c r="H399" i="1"/>
  <c r="H650" i="1"/>
  <c r="H564" i="1"/>
  <c r="H291" i="1"/>
  <c r="H62" i="1"/>
  <c r="H634" i="1"/>
  <c r="H514" i="1"/>
  <c r="H728" i="1"/>
  <c r="H159" i="1"/>
  <c r="H249" i="1"/>
  <c r="H827" i="1"/>
  <c r="H710" i="1"/>
  <c r="H492" i="1"/>
  <c r="H348" i="1"/>
  <c r="H617" i="1"/>
  <c r="H517" i="1"/>
  <c r="H576" i="1"/>
  <c r="H163" i="1"/>
  <c r="H818" i="1"/>
  <c r="H603" i="1"/>
  <c r="H775" i="1"/>
  <c r="H620" i="1"/>
  <c r="H881" i="1"/>
  <c r="H611" i="1"/>
  <c r="H575" i="1"/>
  <c r="H831" i="1"/>
  <c r="H783" i="1"/>
  <c r="H477" i="1"/>
  <c r="H880" i="1"/>
  <c r="H648" i="1"/>
  <c r="H605" i="1"/>
  <c r="H558" i="1"/>
  <c r="H762" i="1"/>
  <c r="H223" i="1"/>
  <c r="H761" i="1"/>
  <c r="H889" i="1"/>
  <c r="H109" i="1"/>
  <c r="H638" i="1"/>
  <c r="H790" i="1"/>
  <c r="H12" i="1"/>
  <c r="H343" i="1"/>
  <c r="H335" i="1"/>
  <c r="H680" i="1"/>
  <c r="H45" i="1"/>
  <c r="H350" i="1"/>
  <c r="H103" i="1"/>
  <c r="H869" i="1"/>
  <c r="H167" i="1"/>
  <c r="H633" i="1"/>
  <c r="H61" i="1"/>
  <c r="H324" i="1"/>
  <c r="H871" i="1"/>
  <c r="H781" i="1"/>
  <c r="H844" i="1"/>
  <c r="H345" i="1"/>
  <c r="H559" i="1"/>
  <c r="H439" i="1"/>
  <c r="H82" i="1"/>
  <c r="H686" i="1"/>
  <c r="H732" i="1"/>
  <c r="H675" i="1"/>
  <c r="H358" i="1"/>
  <c r="H476" i="1"/>
  <c r="H55" i="1"/>
  <c r="H834" i="1"/>
  <c r="H493" i="1"/>
  <c r="H784" i="1"/>
  <c r="H449" i="1"/>
  <c r="H767" i="1"/>
  <c r="H624" i="1"/>
  <c r="H619" i="1"/>
  <c r="H508" i="1"/>
  <c r="H519" i="1"/>
  <c r="H859" i="1"/>
  <c r="H793" i="1"/>
  <c r="H786" i="1"/>
  <c r="H209" i="1"/>
  <c r="H120" i="1"/>
  <c r="H636" i="1"/>
  <c r="H441" i="1"/>
  <c r="H724" i="1"/>
  <c r="H591" i="1"/>
  <c r="H85" i="1"/>
  <c r="H455" i="1"/>
  <c r="H284" i="1"/>
  <c r="H682" i="1"/>
  <c r="H340" i="1"/>
  <c r="H503" i="1"/>
  <c r="H723" i="1"/>
  <c r="H652" i="1"/>
  <c r="H539" i="1"/>
  <c r="H332" i="1"/>
  <c r="H459" i="1"/>
  <c r="H684" i="1"/>
  <c r="H17" i="1"/>
  <c r="H505" i="1"/>
  <c r="H30" i="1"/>
  <c r="H660" i="1"/>
  <c r="H334" i="1"/>
  <c r="H829" i="1"/>
  <c r="H325" i="1"/>
  <c r="H730" i="1"/>
  <c r="H729" i="1"/>
  <c r="H261" i="1"/>
  <c r="H236" i="1"/>
  <c r="H621" i="1"/>
  <c r="H147" i="1"/>
  <c r="H488" i="1"/>
  <c r="H743" i="1"/>
  <c r="H796" i="1"/>
  <c r="H716" i="1"/>
  <c r="H214" i="1"/>
  <c r="H69" i="1"/>
  <c r="H454" i="1"/>
  <c r="H172" i="1"/>
  <c r="H373" i="1"/>
  <c r="H599" i="1"/>
  <c r="H400" i="1"/>
  <c r="H805" i="1"/>
  <c r="H110" i="1"/>
  <c r="H630" i="1"/>
  <c r="H68" i="1"/>
  <c r="H776" i="1"/>
  <c r="H782" i="1"/>
  <c r="H738" i="1"/>
  <c r="H548" i="1"/>
  <c r="H367" i="1"/>
  <c r="H87" i="1"/>
  <c r="H468" i="1"/>
  <c r="H259" i="1"/>
  <c r="H394" i="1"/>
  <c r="H270" i="1"/>
  <c r="H688" i="1"/>
  <c r="H217" i="1"/>
  <c r="H587" i="1"/>
  <c r="H191" i="1"/>
  <c r="H755" i="1"/>
  <c r="H306" i="1"/>
  <c r="H580" i="1"/>
  <c r="H643" i="1"/>
  <c r="H377" i="1"/>
  <c r="H231" i="1"/>
  <c r="H393" i="1"/>
  <c r="H429" i="1"/>
  <c r="H178" i="1"/>
  <c r="H188" i="1"/>
  <c r="H182" i="1"/>
  <c r="H318" i="1"/>
  <c r="H305" i="1"/>
  <c r="H275" i="1"/>
  <c r="H245" i="1"/>
  <c r="H612" i="1"/>
  <c r="H115" i="1"/>
  <c r="H48" i="1"/>
  <c r="H560" i="1"/>
  <c r="H310" i="1"/>
  <c r="H736" i="1"/>
  <c r="H299" i="1"/>
  <c r="H353" i="1"/>
  <c r="H458" i="1"/>
  <c r="H234" i="1"/>
  <c r="H547" i="1"/>
  <c r="H811" i="1"/>
  <c r="H437" i="1"/>
  <c r="H787" i="1"/>
  <c r="H562" i="1"/>
  <c r="H362" i="1"/>
  <c r="H526" i="1"/>
  <c r="H327" i="1"/>
  <c r="H286" i="1"/>
  <c r="H714" i="1"/>
  <c r="H687" i="1"/>
  <c r="H656" i="1"/>
  <c r="H60" i="1"/>
  <c r="H642" i="1"/>
  <c r="H74" i="1"/>
  <c r="H141" i="1"/>
  <c r="H413" i="1"/>
  <c r="H78" i="1"/>
  <c r="H274" i="1"/>
  <c r="H331" i="1"/>
  <c r="H450" i="1"/>
  <c r="H180" i="1"/>
  <c r="H42" i="1"/>
  <c r="H371" i="1"/>
  <c r="H681" i="1"/>
  <c r="H734" i="1"/>
  <c r="H26" i="1"/>
  <c r="H32" i="1"/>
  <c r="H142" i="1"/>
  <c r="H22" i="1"/>
  <c r="H135" i="1"/>
  <c r="H581" i="1"/>
  <c r="H640" i="1"/>
  <c r="H515" i="1"/>
  <c r="H530" i="1"/>
  <c r="H504" i="1"/>
  <c r="H338" i="1"/>
  <c r="H81" i="1"/>
  <c r="H632" i="1"/>
  <c r="H122" i="1"/>
  <c r="H150" i="1"/>
  <c r="H381" i="1"/>
  <c r="H21" i="1"/>
  <c r="H47" i="1"/>
  <c r="H244" i="1"/>
  <c r="H43" i="1"/>
  <c r="H175" i="1"/>
  <c r="H433" i="1"/>
  <c r="H10" i="1"/>
  <c r="H241" i="1"/>
  <c r="H456" i="1"/>
  <c r="H177" i="1"/>
  <c r="H312" i="1"/>
  <c r="H666" i="1"/>
  <c r="H397" i="1"/>
  <c r="H354" i="1"/>
  <c r="H229" i="1"/>
  <c r="H419" i="1"/>
  <c r="H75" i="1"/>
  <c r="H403" i="1"/>
  <c r="H495" i="1"/>
  <c r="H168" i="1"/>
  <c r="H489" i="1"/>
  <c r="H759" i="1"/>
  <c r="H369" i="1"/>
  <c r="H733" i="1"/>
  <c r="H72" i="1"/>
  <c r="H57" i="1"/>
  <c r="H471" i="1"/>
  <c r="H313" i="1"/>
  <c r="H86" i="1"/>
  <c r="H402" i="1"/>
  <c r="H56" i="1"/>
  <c r="H511" i="1"/>
  <c r="H693" i="1"/>
  <c r="H329" i="1"/>
  <c r="H65" i="1"/>
  <c r="H336" i="1"/>
  <c r="H127" i="1"/>
  <c r="H597" i="1"/>
  <c r="H807" i="1"/>
  <c r="H154" i="1"/>
  <c r="H52" i="1"/>
  <c r="H372" i="1"/>
  <c r="H34" i="1"/>
  <c r="H6" i="1"/>
  <c r="H114" i="1"/>
  <c r="H132" i="1"/>
  <c r="H24" i="1"/>
  <c r="H646" i="1"/>
  <c r="H97" i="1"/>
  <c r="H387" i="1"/>
  <c r="H460" i="1"/>
  <c r="H322" i="1"/>
  <c r="H205" i="1"/>
  <c r="H566" i="1"/>
  <c r="H194" i="1"/>
  <c r="H278" i="1"/>
  <c r="H578" i="1"/>
  <c r="H208" i="1"/>
  <c r="H800" i="1"/>
  <c r="H528" i="1"/>
  <c r="H264" i="1"/>
  <c r="H317" i="1"/>
  <c r="H116" i="1"/>
  <c r="H129" i="1"/>
  <c r="H251" i="1"/>
  <c r="H339" i="1"/>
  <c r="H447" i="1"/>
  <c r="H553" i="1"/>
  <c r="H212" i="1"/>
  <c r="H262" i="1"/>
  <c r="H207" i="1"/>
  <c r="H474" i="1"/>
  <c r="H328" i="1"/>
  <c r="H657" i="1"/>
  <c r="H469" i="1"/>
  <c r="H802" i="1"/>
  <c r="H609" i="1"/>
  <c r="H374" i="1"/>
  <c r="H292" i="1"/>
  <c r="H77" i="1"/>
  <c r="H288" i="1"/>
  <c r="H485" i="1"/>
  <c r="H112" i="1"/>
  <c r="H260" i="1"/>
  <c r="H628" i="1"/>
  <c r="H280" i="1"/>
  <c r="H808" i="1"/>
  <c r="H139" i="1"/>
  <c r="H333" i="1"/>
  <c r="H360" i="1"/>
  <c r="H375" i="1"/>
  <c r="H219" i="1"/>
  <c r="H411" i="1"/>
  <c r="H588" i="1"/>
  <c r="H144" i="1"/>
  <c r="H235" i="1"/>
  <c r="H754" i="1"/>
  <c r="H93" i="1"/>
  <c r="H108" i="1"/>
  <c r="H607" i="1"/>
  <c r="H227" i="1"/>
  <c r="H298" i="1"/>
  <c r="H23" i="1"/>
  <c r="H243" i="1"/>
  <c r="H40" i="1"/>
  <c r="H577" i="1"/>
  <c r="H160" i="1"/>
  <c r="H211" i="1"/>
  <c r="H184" i="1"/>
  <c r="H532" i="1"/>
  <c r="H134" i="1"/>
  <c r="H359" i="1"/>
  <c r="H731" i="1"/>
  <c r="H265" i="1"/>
  <c r="H273" i="1"/>
  <c r="H501" i="1"/>
  <c r="H545" i="1"/>
  <c r="H391" i="1"/>
  <c r="H95" i="1"/>
  <c r="H655" i="1"/>
  <c r="H18" i="1"/>
  <c r="H242" i="1"/>
  <c r="H13" i="1"/>
  <c r="H258" i="1"/>
  <c r="H202" i="1"/>
  <c r="H198" i="1"/>
  <c r="H430" i="1"/>
  <c r="H639" i="1"/>
  <c r="H549" i="1"/>
  <c r="H285" i="1"/>
  <c r="H482" i="1"/>
  <c r="H466" i="1"/>
  <c r="H395" i="1"/>
  <c r="H19" i="1"/>
  <c r="H408" i="1"/>
  <c r="H7" i="1"/>
  <c r="H5" i="1"/>
  <c r="H717" i="1"/>
  <c r="H263" i="1"/>
  <c r="H314" i="1"/>
  <c r="H225" i="1"/>
  <c r="H156" i="1"/>
  <c r="H309" i="1"/>
  <c r="H370" i="1"/>
  <c r="H190" i="1"/>
  <c r="H330" i="1"/>
  <c r="H472" i="1"/>
  <c r="H499" i="1"/>
  <c r="H247" i="1"/>
  <c r="H304" i="1"/>
  <c r="H283" i="1"/>
  <c r="H552" i="1"/>
  <c r="H137" i="1"/>
  <c r="H462" i="1"/>
  <c r="H342" i="1"/>
  <c r="H483" i="1"/>
  <c r="H417" i="1"/>
  <c r="H88" i="1"/>
  <c r="H525" i="1"/>
  <c r="H748" i="1"/>
  <c r="H347" i="1"/>
  <c r="H421" i="1"/>
  <c r="H321" i="1"/>
  <c r="H392" i="1"/>
  <c r="H31" i="1"/>
  <c r="AB31" i="1" l="1"/>
  <c r="AA31" i="1"/>
  <c r="Z31" i="1"/>
  <c r="Z73" i="1"/>
  <c r="AA73" i="1"/>
  <c r="AB73" i="1"/>
  <c r="Z76" i="1"/>
  <c r="AA76" i="1"/>
  <c r="AB76" i="1"/>
  <c r="Z323" i="1"/>
  <c r="AA323" i="1"/>
  <c r="AB323" i="1"/>
  <c r="Z89" i="1"/>
  <c r="AA89" i="1"/>
  <c r="AB89" i="1"/>
  <c r="Z440" i="1"/>
  <c r="AA440" i="1"/>
  <c r="AB440" i="1"/>
  <c r="Z100" i="1"/>
  <c r="AA100" i="1"/>
  <c r="AB100" i="1"/>
  <c r="Z117" i="1"/>
  <c r="AA117" i="1"/>
  <c r="AB117" i="1"/>
  <c r="Z157" i="1"/>
  <c r="AA157" i="1"/>
  <c r="AB157" i="1"/>
  <c r="Z169" i="1"/>
  <c r="AA169" i="1"/>
  <c r="AB169" i="1"/>
  <c r="Z170" i="1"/>
  <c r="AA170" i="1"/>
  <c r="AB170" i="1"/>
  <c r="Z171" i="1"/>
  <c r="AA171" i="1"/>
  <c r="AB171" i="1"/>
  <c r="Z173" i="1"/>
  <c r="AA173" i="1"/>
  <c r="AB173" i="1"/>
  <c r="Z410" i="1"/>
  <c r="AA410" i="1"/>
  <c r="AB410" i="1"/>
  <c r="Z185" i="1"/>
  <c r="AA185" i="1"/>
  <c r="AB185" i="1"/>
  <c r="Z189" i="1"/>
  <c r="AA189" i="1"/>
  <c r="AB189" i="1"/>
  <c r="Z199" i="1"/>
  <c r="AA199" i="1"/>
  <c r="AB199" i="1"/>
  <c r="Z201" i="1"/>
  <c r="AA201" i="1"/>
  <c r="AB201" i="1"/>
  <c r="Z213" i="1"/>
  <c r="AA213" i="1"/>
  <c r="AB213" i="1"/>
  <c r="Z326" i="1"/>
  <c r="AA326" i="1"/>
  <c r="AB326" i="1"/>
  <c r="Z230" i="1"/>
  <c r="AA230" i="1"/>
  <c r="AB230" i="1"/>
  <c r="Z443" i="1"/>
  <c r="AA443" i="1"/>
  <c r="AB443" i="1"/>
  <c r="Z238" i="1"/>
  <c r="AA238" i="1"/>
  <c r="AB238" i="1"/>
  <c r="Z246" i="1"/>
  <c r="AA246" i="1"/>
  <c r="AB246" i="1"/>
  <c r="Z248" i="1"/>
  <c r="AA248" i="1"/>
  <c r="AB248" i="1"/>
  <c r="Z256" i="1"/>
  <c r="AA256" i="1"/>
  <c r="AB256" i="1"/>
  <c r="Z272" i="1"/>
  <c r="AA272" i="1"/>
  <c r="AB272" i="1"/>
  <c r="Z279" i="1"/>
  <c r="AA279" i="1"/>
  <c r="AB279" i="1"/>
  <c r="Z289" i="1"/>
  <c r="AA289" i="1"/>
  <c r="AB289" i="1"/>
  <c r="Z295" i="1"/>
  <c r="AA295" i="1"/>
  <c r="AB295" i="1"/>
  <c r="Z300" i="1"/>
  <c r="AA300" i="1"/>
  <c r="AB300" i="1"/>
  <c r="Z301" i="1"/>
  <c r="AA301" i="1"/>
  <c r="AB301" i="1"/>
  <c r="Z303" i="1"/>
  <c r="AA303" i="1"/>
  <c r="AB303" i="1"/>
  <c r="Z307" i="1"/>
  <c r="AA307" i="1"/>
  <c r="AB307" i="1"/>
  <c r="Z308" i="1"/>
  <c r="AA308" i="1"/>
  <c r="AB308" i="1"/>
  <c r="Z315" i="1"/>
  <c r="AA315" i="1"/>
  <c r="AB315" i="1"/>
  <c r="Z357" i="1"/>
  <c r="AA357" i="1"/>
  <c r="AB357" i="1"/>
  <c r="Z364" i="1"/>
  <c r="AA364" i="1"/>
  <c r="AB364" i="1"/>
  <c r="Z438" i="1"/>
  <c r="AA438" i="1"/>
  <c r="AB438" i="1"/>
  <c r="Z320" i="1"/>
  <c r="AA320" i="1"/>
  <c r="AB320" i="1"/>
  <c r="Z9" i="1"/>
  <c r="AA9" i="1"/>
  <c r="AB9" i="1"/>
  <c r="Z418" i="1"/>
  <c r="AA418" i="1"/>
  <c r="AB418" i="1"/>
  <c r="Z37" i="1"/>
  <c r="AA37" i="1"/>
  <c r="AB37" i="1"/>
  <c r="Z38" i="1"/>
  <c r="AA38" i="1"/>
  <c r="AB38" i="1"/>
  <c r="Z434" i="1"/>
  <c r="AA434" i="1"/>
  <c r="AB434" i="1"/>
  <c r="Z67" i="1"/>
  <c r="AA67" i="1"/>
  <c r="AB67" i="1"/>
  <c r="Z107" i="1"/>
  <c r="AA107" i="1"/>
  <c r="AB107" i="1"/>
  <c r="Z143" i="1"/>
  <c r="AA143" i="1"/>
  <c r="AB143" i="1"/>
  <c r="Z193" i="1"/>
  <c r="AA193" i="1"/>
  <c r="AB193" i="1"/>
  <c r="Z206" i="1"/>
  <c r="AA206" i="1"/>
  <c r="AB206" i="1"/>
  <c r="Z215" i="1"/>
  <c r="AA215" i="1"/>
  <c r="AB215" i="1"/>
  <c r="Z224" i="1"/>
  <c r="AA224" i="1"/>
  <c r="AB224" i="1"/>
  <c r="Z237" i="1"/>
  <c r="AA237" i="1"/>
  <c r="AB237" i="1"/>
  <c r="Z239" i="1"/>
  <c r="AA239" i="1"/>
  <c r="AB239" i="1"/>
  <c r="Z268" i="1"/>
  <c r="AA268" i="1"/>
  <c r="AB268" i="1"/>
  <c r="Z390" i="1"/>
  <c r="AA390" i="1"/>
  <c r="AB390" i="1"/>
  <c r="Z269" i="1"/>
  <c r="AA269" i="1"/>
  <c r="AB269" i="1"/>
  <c r="Z277" i="1"/>
  <c r="AA277" i="1"/>
  <c r="AB277" i="1"/>
  <c r="Z287" i="1"/>
  <c r="AA287" i="1"/>
  <c r="AB287" i="1"/>
  <c r="Z290" i="1"/>
  <c r="AA290" i="1"/>
  <c r="AB290" i="1"/>
  <c r="Z293" i="1"/>
  <c r="AA293" i="1"/>
  <c r="AB293" i="1"/>
  <c r="Z294" i="1"/>
  <c r="AA294" i="1"/>
  <c r="AB294" i="1"/>
  <c r="Z296" i="1"/>
  <c r="AA296" i="1"/>
  <c r="AB296" i="1"/>
  <c r="Z297" i="1"/>
  <c r="AA297" i="1"/>
  <c r="AB297" i="1"/>
  <c r="Z311" i="1"/>
  <c r="AA311" i="1"/>
  <c r="AB311" i="1"/>
  <c r="Z316" i="1"/>
  <c r="AA316" i="1"/>
  <c r="AB316" i="1"/>
  <c r="Z361" i="1"/>
  <c r="AA361" i="1"/>
  <c r="AB361" i="1"/>
  <c r="Z363" i="1"/>
  <c r="AA363" i="1"/>
  <c r="AB363" i="1"/>
  <c r="Z376" i="1"/>
  <c r="AA376" i="1"/>
  <c r="AB376" i="1"/>
  <c r="Z8" i="1"/>
  <c r="AA8" i="1"/>
  <c r="AB8" i="1"/>
  <c r="Z11" i="1"/>
  <c r="AA11" i="1"/>
  <c r="AB11" i="1"/>
  <c r="Z14" i="1"/>
  <c r="AA14" i="1"/>
  <c r="AB14" i="1"/>
  <c r="Z29" i="1"/>
  <c r="AA29" i="1"/>
  <c r="AB29" i="1"/>
  <c r="Z33" i="1"/>
  <c r="AA33" i="1"/>
  <c r="AB33" i="1"/>
  <c r="Z35" i="1"/>
  <c r="AA35" i="1"/>
  <c r="AB35" i="1"/>
  <c r="Z36" i="1"/>
  <c r="AA36" i="1"/>
  <c r="AB36" i="1"/>
  <c r="Z39" i="1"/>
  <c r="AA39" i="1"/>
  <c r="AB39" i="1"/>
  <c r="Z41" i="1"/>
  <c r="AA41" i="1"/>
  <c r="AB41" i="1"/>
  <c r="Z46" i="1"/>
  <c r="AA46" i="1"/>
  <c r="AB46" i="1"/>
  <c r="Z337" i="1"/>
  <c r="AA337" i="1"/>
  <c r="AB337" i="1"/>
  <c r="Z51" i="1"/>
  <c r="AA51" i="1"/>
  <c r="AB51" i="1"/>
  <c r="Z58" i="1"/>
  <c r="AA58" i="1"/>
  <c r="AB58" i="1"/>
  <c r="Z59" i="1"/>
  <c r="AA59" i="1"/>
  <c r="AB59" i="1"/>
  <c r="Z64" i="1"/>
  <c r="AA64" i="1"/>
  <c r="AB64" i="1"/>
  <c r="Z66" i="1"/>
  <c r="AA66" i="1"/>
  <c r="AB66" i="1"/>
  <c r="Z71" i="1"/>
  <c r="AA71" i="1"/>
  <c r="AB71" i="1"/>
  <c r="Z79" i="1"/>
  <c r="AA79" i="1"/>
  <c r="AB79" i="1"/>
  <c r="Z83" i="1"/>
  <c r="AA83" i="1"/>
  <c r="AB83" i="1"/>
  <c r="Z84" i="1"/>
  <c r="AA84" i="1"/>
  <c r="AB84" i="1"/>
  <c r="Z91" i="1"/>
  <c r="AA91" i="1"/>
  <c r="AB91" i="1"/>
  <c r="Z92" i="1"/>
  <c r="AA92" i="1"/>
  <c r="AB92" i="1"/>
  <c r="Z96" i="1"/>
  <c r="AA96" i="1"/>
  <c r="AB96" i="1"/>
  <c r="Z102" i="1"/>
  <c r="AA102" i="1"/>
  <c r="AB102" i="1"/>
  <c r="Z106" i="1"/>
  <c r="AA106" i="1"/>
  <c r="AB106" i="1"/>
  <c r="Z344" i="1"/>
  <c r="AA344" i="1"/>
  <c r="AB344" i="1"/>
  <c r="Z111" i="1"/>
  <c r="AA111" i="1"/>
  <c r="AB111" i="1"/>
  <c r="Z113" i="1"/>
  <c r="AA113" i="1"/>
  <c r="AB113" i="1"/>
  <c r="Z118" i="1"/>
  <c r="AA118" i="1"/>
  <c r="AB118" i="1"/>
  <c r="Z119" i="1"/>
  <c r="AA119" i="1"/>
  <c r="AB119" i="1"/>
  <c r="Z125" i="1"/>
  <c r="AA125" i="1"/>
  <c r="AB125" i="1"/>
  <c r="Z136" i="1"/>
  <c r="AA136" i="1"/>
  <c r="AB136" i="1"/>
  <c r="Z138" i="1"/>
  <c r="AA138" i="1"/>
  <c r="AB138" i="1"/>
  <c r="Z463" i="1"/>
  <c r="AA463" i="1"/>
  <c r="AB463" i="1"/>
  <c r="Z862" i="1"/>
  <c r="AA862" i="1"/>
  <c r="AB862" i="1"/>
  <c r="Z412" i="1"/>
  <c r="AA412" i="1"/>
  <c r="AB412" i="1"/>
  <c r="Z145" i="1"/>
  <c r="AA145" i="1"/>
  <c r="AB145" i="1"/>
  <c r="Z146" i="1"/>
  <c r="AA146" i="1"/>
  <c r="AB146" i="1"/>
  <c r="Z148" i="1"/>
  <c r="AA148" i="1"/>
  <c r="AB148" i="1"/>
  <c r="Z149" i="1"/>
  <c r="AA149" i="1"/>
  <c r="AB149" i="1"/>
  <c r="Z151" i="1"/>
  <c r="AA151" i="1"/>
  <c r="AB151" i="1"/>
  <c r="Z873" i="1"/>
  <c r="AA873" i="1"/>
  <c r="AB873" i="1"/>
  <c r="Z161" i="1"/>
  <c r="AA161" i="1"/>
  <c r="AB161" i="1"/>
  <c r="Z164" i="1"/>
  <c r="AA164" i="1"/>
  <c r="AB164" i="1"/>
  <c r="Z165" i="1"/>
  <c r="AA165" i="1"/>
  <c r="AB165" i="1"/>
  <c r="Z176" i="1"/>
  <c r="AA176" i="1"/>
  <c r="AB176" i="1"/>
  <c r="Z179" i="1"/>
  <c r="AA179" i="1"/>
  <c r="AB179" i="1"/>
  <c r="Z197" i="1"/>
  <c r="AA197" i="1"/>
  <c r="AB197" i="1"/>
  <c r="Z858" i="1"/>
  <c r="AA858" i="1"/>
  <c r="AB858" i="1"/>
  <c r="Z817" i="1"/>
  <c r="AA817" i="1"/>
  <c r="AB817" i="1"/>
  <c r="Z210" i="1"/>
  <c r="AA210" i="1"/>
  <c r="AB210" i="1"/>
  <c r="Z216" i="1"/>
  <c r="AA216" i="1"/>
  <c r="AB216" i="1"/>
  <c r="Z220" i="1"/>
  <c r="AA220" i="1"/>
  <c r="AB220" i="1"/>
  <c r="Z222" i="1"/>
  <c r="AA222" i="1"/>
  <c r="AB222" i="1"/>
  <c r="Z233" i="1"/>
  <c r="AA233" i="1"/>
  <c r="AB233" i="1"/>
  <c r="Z876" i="1"/>
  <c r="AA876" i="1"/>
  <c r="AB876" i="1"/>
  <c r="Z252" i="1"/>
  <c r="AA252" i="1"/>
  <c r="AB252" i="1"/>
  <c r="Z266" i="1"/>
  <c r="AA266" i="1"/>
  <c r="AB266" i="1"/>
  <c r="Z351" i="1"/>
  <c r="AA351" i="1"/>
  <c r="AB351" i="1"/>
  <c r="Z352" i="1"/>
  <c r="AA352" i="1"/>
  <c r="AB352" i="1"/>
  <c r="Z380" i="1"/>
  <c r="AA380" i="1"/>
  <c r="AB380" i="1"/>
  <c r="Z15" i="1"/>
  <c r="AA15" i="1"/>
  <c r="AB15" i="1"/>
  <c r="Z16" i="1"/>
  <c r="AA16" i="1"/>
  <c r="AB16" i="1"/>
  <c r="Z25" i="1"/>
  <c r="AA25" i="1"/>
  <c r="AB25" i="1"/>
  <c r="Z28" i="1"/>
  <c r="AA28" i="1"/>
  <c r="AB28" i="1"/>
  <c r="Z426" i="1"/>
  <c r="AA426" i="1"/>
  <c r="AB426" i="1"/>
  <c r="Z63" i="1"/>
  <c r="AA63" i="1"/>
  <c r="AB63" i="1"/>
  <c r="Z70" i="1"/>
  <c r="AA70" i="1"/>
  <c r="AB70" i="1"/>
  <c r="Z80" i="1"/>
  <c r="AA80" i="1"/>
  <c r="AB80" i="1"/>
  <c r="Z90" i="1"/>
  <c r="AA90" i="1"/>
  <c r="AB90" i="1"/>
  <c r="Z417" i="1"/>
  <c r="AA417" i="1"/>
  <c r="AB417" i="1"/>
  <c r="Z94" i="1"/>
  <c r="AA94" i="1"/>
  <c r="AB94" i="1"/>
  <c r="Z98" i="1"/>
  <c r="AA98" i="1"/>
  <c r="AB98" i="1"/>
  <c r="Z99" i="1"/>
  <c r="AA99" i="1"/>
  <c r="AB99" i="1"/>
  <c r="Z104" i="1"/>
  <c r="AA104" i="1"/>
  <c r="AB104" i="1"/>
  <c r="Z346" i="1"/>
  <c r="AA346" i="1"/>
  <c r="AB346" i="1"/>
  <c r="Z128" i="1"/>
  <c r="AA128" i="1"/>
  <c r="AB128" i="1"/>
  <c r="Z166" i="1"/>
  <c r="AA166" i="1"/>
  <c r="AB166" i="1"/>
  <c r="Z186" i="1"/>
  <c r="AA186" i="1"/>
  <c r="AB186" i="1"/>
  <c r="Z195" i="1"/>
  <c r="AA195" i="1"/>
  <c r="AB195" i="1"/>
  <c r="Z196" i="1"/>
  <c r="AA196" i="1"/>
  <c r="AB196" i="1"/>
  <c r="Z203" i="1"/>
  <c r="AA203" i="1"/>
  <c r="AB203" i="1"/>
  <c r="Z218" i="1"/>
  <c r="AA218" i="1"/>
  <c r="AB218" i="1"/>
  <c r="Z240" i="1"/>
  <c r="AA240" i="1"/>
  <c r="AB240" i="1"/>
  <c r="Z254" i="1"/>
  <c r="AA254" i="1"/>
  <c r="AB254" i="1"/>
  <c r="Z27" i="1"/>
  <c r="AA27" i="1"/>
  <c r="AB27" i="1"/>
  <c r="Z433" i="1"/>
  <c r="AA433" i="1"/>
  <c r="AB433" i="1"/>
  <c r="Z44" i="1"/>
  <c r="AA44" i="1"/>
  <c r="AB44" i="1"/>
  <c r="Z49" i="1"/>
  <c r="AA49" i="1"/>
  <c r="AB49" i="1"/>
  <c r="Z53" i="1"/>
  <c r="AA53" i="1"/>
  <c r="AB53" i="1"/>
  <c r="Z453" i="1"/>
  <c r="AA453" i="1"/>
  <c r="AB453" i="1"/>
  <c r="Z101" i="1"/>
  <c r="AA101" i="1"/>
  <c r="AB101" i="1"/>
  <c r="Z105" i="1"/>
  <c r="AA105" i="1"/>
  <c r="AB105" i="1"/>
  <c r="Z126" i="1"/>
  <c r="AA126" i="1"/>
  <c r="AB126" i="1"/>
  <c r="Z130" i="1"/>
  <c r="AA130" i="1"/>
  <c r="AB130" i="1"/>
  <c r="Z155" i="1"/>
  <c r="AA155" i="1"/>
  <c r="AB155" i="1"/>
  <c r="Z158" i="1"/>
  <c r="AA158" i="1"/>
  <c r="AB158" i="1"/>
  <c r="Z174" i="1"/>
  <c r="AA174" i="1"/>
  <c r="AB174" i="1"/>
  <c r="Z181" i="1"/>
  <c r="AA181" i="1"/>
  <c r="AB181" i="1"/>
  <c r="Z221" i="1"/>
  <c r="AA221" i="1"/>
  <c r="AB221" i="1"/>
  <c r="Z406" i="1"/>
  <c r="AA406" i="1"/>
  <c r="AB406" i="1"/>
  <c r="Z250" i="1"/>
  <c r="AA250" i="1"/>
  <c r="AB250" i="1"/>
  <c r="Z257" i="1"/>
  <c r="AA257" i="1"/>
  <c r="AB257" i="1"/>
  <c r="Z271" i="1"/>
  <c r="AA271" i="1"/>
  <c r="AB271" i="1"/>
  <c r="Z282" i="1"/>
  <c r="AA282" i="1"/>
  <c r="AB282" i="1"/>
  <c r="Z302" i="1"/>
  <c r="AA302" i="1"/>
  <c r="AB302" i="1"/>
  <c r="Z365" i="1"/>
  <c r="AA365" i="1"/>
  <c r="AB365" i="1"/>
  <c r="Z378" i="1"/>
  <c r="AA378" i="1"/>
  <c r="AB378" i="1"/>
  <c r="Z379" i="1"/>
  <c r="AA379" i="1"/>
  <c r="AB379" i="1"/>
  <c r="Z319" i="1"/>
  <c r="AA319" i="1"/>
  <c r="AB319" i="1"/>
  <c r="Z12" i="1"/>
  <c r="AA12" i="1"/>
  <c r="AB12" i="1"/>
  <c r="Z17" i="1"/>
  <c r="AA17" i="1"/>
  <c r="AB17" i="1"/>
  <c r="Z20" i="1"/>
  <c r="AA20" i="1"/>
  <c r="AB20" i="1"/>
  <c r="Z30" i="1"/>
  <c r="AA30" i="1"/>
  <c r="AB30" i="1"/>
  <c r="Z332" i="1"/>
  <c r="AA332" i="1"/>
  <c r="AB332" i="1"/>
  <c r="Z334" i="1"/>
  <c r="AA334" i="1"/>
  <c r="AB334" i="1"/>
  <c r="Z403" i="1"/>
  <c r="AA403" i="1"/>
  <c r="AB403" i="1"/>
  <c r="Z335" i="1"/>
  <c r="AA335" i="1"/>
  <c r="AB335" i="1"/>
  <c r="Z45" i="1"/>
  <c r="AA45" i="1"/>
  <c r="AB45" i="1"/>
  <c r="Z50" i="1"/>
  <c r="AA50" i="1"/>
  <c r="AB50" i="1"/>
  <c r="Z54" i="1"/>
  <c r="AA54" i="1"/>
  <c r="AB54" i="1"/>
  <c r="Z55" i="1"/>
  <c r="AA55" i="1"/>
  <c r="AB55" i="1"/>
  <c r="Z61" i="1"/>
  <c r="AA61" i="1"/>
  <c r="AB61" i="1"/>
  <c r="Z62" i="1"/>
  <c r="AA62" i="1"/>
  <c r="AB62" i="1"/>
  <c r="Z82" i="1"/>
  <c r="AA82" i="1"/>
  <c r="AB82" i="1"/>
  <c r="Z85" i="1"/>
  <c r="AA85" i="1"/>
  <c r="AB85" i="1"/>
  <c r="Z340" i="1"/>
  <c r="AA340" i="1"/>
  <c r="AB340" i="1"/>
  <c r="Z341" i="1"/>
  <c r="AA341" i="1"/>
  <c r="AB341" i="1"/>
  <c r="Z103" i="1"/>
  <c r="AA103" i="1"/>
  <c r="AB103" i="1"/>
  <c r="Z109" i="1"/>
  <c r="AA109" i="1"/>
  <c r="AB109" i="1"/>
  <c r="Z343" i="1"/>
  <c r="AA343" i="1"/>
  <c r="AB343" i="1"/>
  <c r="Z345" i="1"/>
  <c r="AA345" i="1"/>
  <c r="AB345" i="1"/>
  <c r="Z348" i="1"/>
  <c r="AA348" i="1"/>
  <c r="AB348" i="1"/>
  <c r="Z386" i="1"/>
  <c r="AA386" i="1"/>
  <c r="AB386" i="1"/>
  <c r="Z120" i="1"/>
  <c r="AA120" i="1"/>
  <c r="AB120" i="1"/>
  <c r="Z121" i="1"/>
  <c r="AA121" i="1"/>
  <c r="AB121" i="1"/>
  <c r="Z123" i="1"/>
  <c r="AA123" i="1"/>
  <c r="AB123" i="1"/>
  <c r="Z865" i="1"/>
  <c r="AA865" i="1"/>
  <c r="AB865" i="1"/>
  <c r="Z413" i="1"/>
  <c r="AA413" i="1"/>
  <c r="AB413" i="1"/>
  <c r="Z124" i="1"/>
  <c r="AA124" i="1"/>
  <c r="AB124" i="1"/>
  <c r="Z349" i="1"/>
  <c r="AA349" i="1"/>
  <c r="AB349" i="1"/>
  <c r="Z384" i="1"/>
  <c r="AA384" i="1"/>
  <c r="AB384" i="1"/>
  <c r="Z350" i="1"/>
  <c r="AA350" i="1"/>
  <c r="AB350" i="1"/>
  <c r="Z131" i="1"/>
  <c r="AA131" i="1"/>
  <c r="AB131" i="1"/>
  <c r="Z133" i="1"/>
  <c r="AA133" i="1"/>
  <c r="AB133" i="1"/>
  <c r="Z459" i="1"/>
  <c r="AA459" i="1"/>
  <c r="AB459" i="1"/>
  <c r="Z439" i="1"/>
  <c r="AA439" i="1"/>
  <c r="AB439" i="1"/>
  <c r="Z140" i="1"/>
  <c r="AA140" i="1"/>
  <c r="AB140" i="1"/>
  <c r="Z324" i="1"/>
  <c r="AA324" i="1"/>
  <c r="AB324" i="1"/>
  <c r="Z147" i="1"/>
  <c r="AA147" i="1"/>
  <c r="AB147" i="1"/>
  <c r="Z441" i="1"/>
  <c r="AA441" i="1"/>
  <c r="AB441" i="1"/>
  <c r="Z152" i="1"/>
  <c r="AA152" i="1"/>
  <c r="AB152" i="1"/>
  <c r="Z153" i="1"/>
  <c r="AA153" i="1"/>
  <c r="AB153" i="1"/>
  <c r="Z159" i="1"/>
  <c r="AA159" i="1"/>
  <c r="AB159" i="1"/>
  <c r="Z162" i="1"/>
  <c r="AA162" i="1"/>
  <c r="AB162" i="1"/>
  <c r="Z163" i="1"/>
  <c r="AA163" i="1"/>
  <c r="AB163" i="1"/>
  <c r="Z167" i="1"/>
  <c r="AA167" i="1"/>
  <c r="AB167" i="1"/>
  <c r="Z442" i="1"/>
  <c r="AA442" i="1"/>
  <c r="AB442" i="1"/>
  <c r="Z431" i="1"/>
  <c r="AA431" i="1"/>
  <c r="AB431" i="1"/>
  <c r="Z449" i="1"/>
  <c r="AA449" i="1"/>
  <c r="AB449" i="1"/>
  <c r="Z853" i="1"/>
  <c r="AA853" i="1"/>
  <c r="AB853" i="1"/>
  <c r="Z209" i="1"/>
  <c r="AA209" i="1"/>
  <c r="AB209" i="1"/>
  <c r="Z325" i="1"/>
  <c r="AA325" i="1"/>
  <c r="AB325" i="1"/>
  <c r="Z223" i="1"/>
  <c r="AA223" i="1"/>
  <c r="AB223" i="1"/>
  <c r="Z879" i="1"/>
  <c r="AA879" i="1"/>
  <c r="AB879" i="1"/>
  <c r="Z226" i="1"/>
  <c r="AA226" i="1"/>
  <c r="AB226" i="1"/>
  <c r="Z232" i="1"/>
  <c r="AA232" i="1"/>
  <c r="AB232" i="1"/>
  <c r="Z183" i="1"/>
  <c r="AA183" i="1"/>
  <c r="AB183" i="1"/>
  <c r="Z436" i="1"/>
  <c r="AA436" i="1"/>
  <c r="AB436" i="1"/>
  <c r="Z832" i="1"/>
  <c r="AA832" i="1"/>
  <c r="AB832" i="1"/>
  <c r="Z236" i="1"/>
  <c r="AA236" i="1"/>
  <c r="AB236" i="1"/>
  <c r="Z840" i="1"/>
  <c r="AA840" i="1"/>
  <c r="AB840" i="1"/>
  <c r="Z249" i="1"/>
  <c r="AA249" i="1"/>
  <c r="AB249" i="1"/>
  <c r="Z255" i="1"/>
  <c r="AA255" i="1"/>
  <c r="AB255" i="1"/>
  <c r="Z187" i="1"/>
  <c r="AA187" i="1"/>
  <c r="AB187" i="1"/>
  <c r="Z822" i="1"/>
  <c r="AA822" i="1"/>
  <c r="AB822" i="1"/>
  <c r="Z261" i="1"/>
  <c r="AA261" i="1"/>
  <c r="AB261" i="1"/>
  <c r="Z276" i="1"/>
  <c r="AA276" i="1"/>
  <c r="AB276" i="1"/>
  <c r="Z818" i="1"/>
  <c r="AA818" i="1"/>
  <c r="AB818" i="1"/>
  <c r="Z291" i="1"/>
  <c r="AA291" i="1"/>
  <c r="AB291" i="1"/>
  <c r="Z192" i="1"/>
  <c r="AA192" i="1"/>
  <c r="AB192" i="1"/>
  <c r="Z355" i="1"/>
  <c r="AA355" i="1"/>
  <c r="AB355" i="1"/>
  <c r="Z48" i="1"/>
  <c r="AA48" i="1"/>
  <c r="AB48" i="1"/>
  <c r="Z68" i="1"/>
  <c r="AA68" i="1"/>
  <c r="AB68" i="1"/>
  <c r="Z69" i="1"/>
  <c r="AA69" i="1"/>
  <c r="AB69" i="1"/>
  <c r="Z87" i="1"/>
  <c r="AA87" i="1"/>
  <c r="AB87" i="1"/>
  <c r="Z110" i="1"/>
  <c r="AA110" i="1"/>
  <c r="AB110" i="1"/>
  <c r="Z115" i="1"/>
  <c r="AA115" i="1"/>
  <c r="AB115" i="1"/>
  <c r="Z393" i="1"/>
  <c r="AA393" i="1"/>
  <c r="AB393" i="1"/>
  <c r="Z200" i="1"/>
  <c r="AA200" i="1"/>
  <c r="AB200" i="1"/>
  <c r="Z172" i="1"/>
  <c r="AA172" i="1"/>
  <c r="AB172" i="1"/>
  <c r="Z429" i="1"/>
  <c r="AA429" i="1"/>
  <c r="AB429" i="1"/>
  <c r="Z382" i="1"/>
  <c r="AA382" i="1"/>
  <c r="AB382" i="1"/>
  <c r="Z178" i="1"/>
  <c r="AA178" i="1"/>
  <c r="AB178" i="1"/>
  <c r="Z814" i="1"/>
  <c r="AA814" i="1"/>
  <c r="AB814" i="1"/>
  <c r="Z204" i="1"/>
  <c r="AA204" i="1"/>
  <c r="AB204" i="1"/>
  <c r="Z182" i="1"/>
  <c r="AA182" i="1"/>
  <c r="AB182" i="1"/>
  <c r="Z855" i="1"/>
  <c r="AA855" i="1"/>
  <c r="AB855" i="1"/>
  <c r="Z188" i="1"/>
  <c r="AA188" i="1"/>
  <c r="AB188" i="1"/>
  <c r="Z191" i="1"/>
  <c r="AA191" i="1"/>
  <c r="AB191" i="1"/>
  <c r="Z214" i="1"/>
  <c r="AA214" i="1"/>
  <c r="AB214" i="1"/>
  <c r="Z217" i="1"/>
  <c r="AA217" i="1"/>
  <c r="AB217" i="1"/>
  <c r="Z231" i="1"/>
  <c r="AA231" i="1"/>
  <c r="AB231" i="1"/>
  <c r="Z821" i="1"/>
  <c r="AA821" i="1"/>
  <c r="AB821" i="1"/>
  <c r="Z234" i="1"/>
  <c r="AA234" i="1"/>
  <c r="AB234" i="1"/>
  <c r="Z245" i="1"/>
  <c r="AA245" i="1"/>
  <c r="AB245" i="1"/>
  <c r="Z259" i="1"/>
  <c r="AA259" i="1"/>
  <c r="AB259" i="1"/>
  <c r="Z270" i="1"/>
  <c r="AA270" i="1"/>
  <c r="AB270" i="1"/>
  <c r="Z275" i="1"/>
  <c r="AA275" i="1"/>
  <c r="AB275" i="1"/>
  <c r="Z286" i="1"/>
  <c r="AA286" i="1"/>
  <c r="AB286" i="1"/>
  <c r="Z327" i="1"/>
  <c r="AA327" i="1"/>
  <c r="AB327" i="1"/>
  <c r="Z843" i="1"/>
  <c r="AA843" i="1"/>
  <c r="AB843" i="1"/>
  <c r="Z299" i="1"/>
  <c r="AA299" i="1"/>
  <c r="AB299" i="1"/>
  <c r="Z305" i="1"/>
  <c r="AA305" i="1"/>
  <c r="AB305" i="1"/>
  <c r="Z306" i="1"/>
  <c r="AA306" i="1"/>
  <c r="AB306" i="1"/>
  <c r="Z310" i="1"/>
  <c r="AA310" i="1"/>
  <c r="AB310" i="1"/>
  <c r="Z318" i="1"/>
  <c r="AA318" i="1"/>
  <c r="AB318" i="1"/>
  <c r="Z353" i="1"/>
  <c r="AA353" i="1"/>
  <c r="AB353" i="1"/>
  <c r="Z362" i="1"/>
  <c r="AA362" i="1"/>
  <c r="AB362" i="1"/>
  <c r="Z367" i="1"/>
  <c r="AA367" i="1"/>
  <c r="AB367" i="1"/>
  <c r="Z373" i="1"/>
  <c r="AA373" i="1"/>
  <c r="AB373" i="1"/>
  <c r="Z394" i="1"/>
  <c r="AA394" i="1"/>
  <c r="AB394" i="1"/>
  <c r="Z854" i="1"/>
  <c r="AA854" i="1"/>
  <c r="AB854" i="1"/>
  <c r="Z875" i="1"/>
  <c r="AA875" i="1"/>
  <c r="AB875" i="1"/>
  <c r="Z377" i="1"/>
  <c r="AA377" i="1"/>
  <c r="AB377" i="1"/>
  <c r="Z26" i="1"/>
  <c r="AA26" i="1"/>
  <c r="AB26" i="1"/>
  <c r="Z32" i="1"/>
  <c r="AA32" i="1"/>
  <c r="AB32" i="1"/>
  <c r="Z889" i="1"/>
  <c r="AA889" i="1"/>
  <c r="AB889" i="1"/>
  <c r="Z331" i="1"/>
  <c r="AA331" i="1"/>
  <c r="AB331" i="1"/>
  <c r="Z228" i="1"/>
  <c r="AA228" i="1"/>
  <c r="AB228" i="1"/>
  <c r="Z42" i="1"/>
  <c r="AA42" i="1"/>
  <c r="AB42" i="1"/>
  <c r="Z60" i="1"/>
  <c r="AA60" i="1"/>
  <c r="AB60" i="1"/>
  <c r="Z400" i="1"/>
  <c r="AA400" i="1"/>
  <c r="AB400" i="1"/>
  <c r="Z407" i="1"/>
  <c r="AA407" i="1"/>
  <c r="AB407" i="1"/>
  <c r="Z74" i="1"/>
  <c r="AA74" i="1"/>
  <c r="AB74" i="1"/>
  <c r="Z78" i="1"/>
  <c r="AA78" i="1"/>
  <c r="AB78" i="1"/>
  <c r="Z141" i="1"/>
  <c r="AA141" i="1"/>
  <c r="AB141" i="1"/>
  <c r="Z869" i="1"/>
  <c r="AA869" i="1"/>
  <c r="AB869" i="1"/>
  <c r="Z874" i="1"/>
  <c r="AA874" i="1"/>
  <c r="AB874" i="1"/>
  <c r="Z887" i="1"/>
  <c r="AA887" i="1"/>
  <c r="AB887" i="1"/>
  <c r="Z142" i="1"/>
  <c r="AA142" i="1"/>
  <c r="AB142" i="1"/>
  <c r="Z180" i="1"/>
  <c r="AA180" i="1"/>
  <c r="AB180" i="1"/>
  <c r="Z816" i="1"/>
  <c r="AA816" i="1"/>
  <c r="AB816" i="1"/>
  <c r="Z850" i="1"/>
  <c r="AA850" i="1"/>
  <c r="AB850" i="1"/>
  <c r="Z274" i="1"/>
  <c r="AA274" i="1"/>
  <c r="AB274" i="1"/>
  <c r="Z371" i="1"/>
  <c r="AA371" i="1"/>
  <c r="AB371" i="1"/>
  <c r="Z321" i="1"/>
  <c r="AA321" i="1"/>
  <c r="AB321" i="1"/>
  <c r="Z5" i="1"/>
  <c r="AA5" i="1"/>
  <c r="AB5" i="1"/>
  <c r="Z877" i="1"/>
  <c r="AA877" i="1"/>
  <c r="AB877" i="1"/>
  <c r="Z6" i="1"/>
  <c r="AA6" i="1"/>
  <c r="AB6" i="1"/>
  <c r="Z7" i="1"/>
  <c r="AA7" i="1"/>
  <c r="AB7" i="1"/>
  <c r="Z825" i="1"/>
  <c r="AA825" i="1"/>
  <c r="AB825" i="1"/>
  <c r="Z10" i="1"/>
  <c r="AA10" i="1"/>
  <c r="AB10" i="1"/>
  <c r="Z856" i="1"/>
  <c r="AA856" i="1"/>
  <c r="AB856" i="1"/>
  <c r="Z13" i="1"/>
  <c r="AA13" i="1"/>
  <c r="AB13" i="1"/>
  <c r="Z18" i="1"/>
  <c r="AA18" i="1"/>
  <c r="AB18" i="1"/>
  <c r="Z19" i="1"/>
  <c r="AA19" i="1"/>
  <c r="AB19" i="1"/>
  <c r="Z21" i="1"/>
  <c r="AA21" i="1"/>
  <c r="AB21" i="1"/>
  <c r="Z22" i="1"/>
  <c r="AA22" i="1"/>
  <c r="AB22" i="1"/>
  <c r="Z23" i="1"/>
  <c r="AA23" i="1"/>
  <c r="AB23" i="1"/>
  <c r="Z24" i="1"/>
  <c r="AA24" i="1"/>
  <c r="AB24" i="1"/>
  <c r="Z328" i="1"/>
  <c r="AA328" i="1"/>
  <c r="AB328" i="1"/>
  <c r="Z841" i="1"/>
  <c r="AA841" i="1"/>
  <c r="AB841" i="1"/>
  <c r="Z330" i="1"/>
  <c r="AA330" i="1"/>
  <c r="AB330" i="1"/>
  <c r="Z866" i="1"/>
  <c r="AA866" i="1"/>
  <c r="AB866" i="1"/>
  <c r="Z329" i="1"/>
  <c r="AA329" i="1"/>
  <c r="AB329" i="1"/>
  <c r="Z834" i="1"/>
  <c r="AA834" i="1"/>
  <c r="AB834" i="1"/>
  <c r="Z333" i="1"/>
  <c r="AA333" i="1"/>
  <c r="AB333" i="1"/>
  <c r="Z34" i="1"/>
  <c r="AA34" i="1"/>
  <c r="AB34" i="1"/>
  <c r="Z40" i="1"/>
  <c r="AA40" i="1"/>
  <c r="AB40" i="1"/>
  <c r="Z815" i="1"/>
  <c r="AA815" i="1"/>
  <c r="AB815" i="1"/>
  <c r="Z823" i="1"/>
  <c r="AA823" i="1"/>
  <c r="AB823" i="1"/>
  <c r="Z253" i="1"/>
  <c r="AA253" i="1"/>
  <c r="AB253" i="1"/>
  <c r="Z43" i="1"/>
  <c r="AA43" i="1"/>
  <c r="AB43" i="1"/>
  <c r="Z420" i="1"/>
  <c r="AA420" i="1"/>
  <c r="AB420" i="1"/>
  <c r="Z47" i="1"/>
  <c r="AA47" i="1"/>
  <c r="AB47" i="1"/>
  <c r="Z338" i="1"/>
  <c r="AA338" i="1"/>
  <c r="AB338" i="1"/>
  <c r="Z336" i="1"/>
  <c r="AA336" i="1"/>
  <c r="AB336" i="1"/>
  <c r="Z444" i="1"/>
  <c r="AA444" i="1"/>
  <c r="AB444" i="1"/>
  <c r="Z884" i="1"/>
  <c r="AA884" i="1"/>
  <c r="AB884" i="1"/>
  <c r="Z871" i="1"/>
  <c r="AA871" i="1"/>
  <c r="AB871" i="1"/>
  <c r="Z827" i="1"/>
  <c r="AA827" i="1"/>
  <c r="AB827" i="1"/>
  <c r="Z52" i="1"/>
  <c r="AA52" i="1"/>
  <c r="AB52" i="1"/>
  <c r="Z56" i="1"/>
  <c r="AA56" i="1"/>
  <c r="AB56" i="1"/>
  <c r="Z824" i="1"/>
  <c r="AA824" i="1"/>
  <c r="AB824" i="1"/>
  <c r="Z57" i="1"/>
  <c r="AA57" i="1"/>
  <c r="AB57" i="1"/>
  <c r="Z65" i="1"/>
  <c r="AA65" i="1"/>
  <c r="AB65" i="1"/>
  <c r="Z826" i="1"/>
  <c r="AA826" i="1"/>
  <c r="AB826" i="1"/>
  <c r="Z72" i="1"/>
  <c r="AA72" i="1"/>
  <c r="AB72" i="1"/>
  <c r="Z322" i="1"/>
  <c r="AA322" i="1"/>
  <c r="AB322" i="1"/>
  <c r="Z339" i="1"/>
  <c r="AA339" i="1"/>
  <c r="AB339" i="1"/>
  <c r="Z75" i="1"/>
  <c r="AA75" i="1"/>
  <c r="AB75" i="1"/>
  <c r="Z77" i="1"/>
  <c r="AA77" i="1"/>
  <c r="AB77" i="1"/>
  <c r="Z267" i="1"/>
  <c r="AA267" i="1"/>
  <c r="AB267" i="1"/>
  <c r="Z81" i="1"/>
  <c r="AA81" i="1"/>
  <c r="AB81" i="1"/>
  <c r="Z845" i="1"/>
  <c r="AA845" i="1"/>
  <c r="AB845" i="1"/>
  <c r="Z86" i="1"/>
  <c r="AA86" i="1"/>
  <c r="AB86" i="1"/>
  <c r="Z88" i="1"/>
  <c r="AA88" i="1"/>
  <c r="AB88" i="1"/>
  <c r="Z342" i="1"/>
  <c r="AA342" i="1"/>
  <c r="AB342" i="1"/>
  <c r="Z93" i="1"/>
  <c r="AA93" i="1"/>
  <c r="AB93" i="1"/>
  <c r="Z95" i="1"/>
  <c r="AA95" i="1"/>
  <c r="AB95" i="1"/>
  <c r="Z852" i="1"/>
  <c r="AA852" i="1"/>
  <c r="AB852" i="1"/>
  <c r="Z859" i="1"/>
  <c r="AA859" i="1"/>
  <c r="AB859" i="1"/>
  <c r="Z97" i="1"/>
  <c r="AA97" i="1"/>
  <c r="AB97" i="1"/>
  <c r="Z861" i="1"/>
  <c r="AA861" i="1"/>
  <c r="AB861" i="1"/>
  <c r="Z108" i="1"/>
  <c r="AA108" i="1"/>
  <c r="AB108" i="1"/>
  <c r="Z863" i="1"/>
  <c r="AA863" i="1"/>
  <c r="AB863" i="1"/>
  <c r="Z112" i="1"/>
  <c r="AA112" i="1"/>
  <c r="AB112" i="1"/>
  <c r="Z114" i="1"/>
  <c r="AA114" i="1"/>
  <c r="AB114" i="1"/>
  <c r="Z445" i="1"/>
  <c r="AA445" i="1"/>
  <c r="AB445" i="1"/>
  <c r="Z347" i="1"/>
  <c r="AA347" i="1"/>
  <c r="AB347" i="1"/>
  <c r="Z116" i="1"/>
  <c r="AA116" i="1"/>
  <c r="AB116" i="1"/>
  <c r="Z868" i="1"/>
  <c r="AA868" i="1"/>
  <c r="AB868" i="1"/>
  <c r="Z122" i="1"/>
  <c r="AA122" i="1"/>
  <c r="AB122" i="1"/>
  <c r="Z281" i="1"/>
  <c r="AA281" i="1"/>
  <c r="AB281" i="1"/>
  <c r="Z872" i="1"/>
  <c r="AA872" i="1"/>
  <c r="AB872" i="1"/>
  <c r="Z411" i="1"/>
  <c r="AA411" i="1"/>
  <c r="AB411" i="1"/>
  <c r="Z878" i="1"/>
  <c r="AA878" i="1"/>
  <c r="AB878" i="1"/>
  <c r="Z127" i="1"/>
  <c r="AA127" i="1"/>
  <c r="AB127" i="1"/>
  <c r="Z129" i="1"/>
  <c r="AA129" i="1"/>
  <c r="AB129" i="1"/>
  <c r="Z461" i="1"/>
  <c r="AA461" i="1"/>
  <c r="AB461" i="1"/>
  <c r="Z284" i="1"/>
  <c r="AA284" i="1"/>
  <c r="AB284" i="1"/>
  <c r="Z132" i="1"/>
  <c r="AA132" i="1"/>
  <c r="AB132" i="1"/>
  <c r="Z134" i="1"/>
  <c r="AA134" i="1"/>
  <c r="AB134" i="1"/>
  <c r="Z882" i="1"/>
  <c r="AA882" i="1"/>
  <c r="AB882" i="1"/>
  <c r="Z468" i="1"/>
  <c r="AA468" i="1"/>
  <c r="AB468" i="1"/>
  <c r="Z135" i="1"/>
  <c r="AA135" i="1"/>
  <c r="AB135" i="1"/>
  <c r="Z885" i="1"/>
  <c r="AA885" i="1"/>
  <c r="AB885" i="1"/>
  <c r="Z886" i="1"/>
  <c r="AA886" i="1"/>
  <c r="AB886" i="1"/>
  <c r="Z892" i="1"/>
  <c r="AA892" i="1"/>
  <c r="AB892" i="1"/>
  <c r="Z137" i="1"/>
  <c r="AA137" i="1"/>
  <c r="AB137" i="1"/>
  <c r="Z139" i="1"/>
  <c r="AA139" i="1"/>
  <c r="AB139" i="1"/>
  <c r="Z144" i="1"/>
  <c r="AA144" i="1"/>
  <c r="AB144" i="1"/>
  <c r="Z150" i="1"/>
  <c r="AA150" i="1"/>
  <c r="AB150" i="1"/>
  <c r="Z154" i="1"/>
  <c r="AA154" i="1"/>
  <c r="AB154" i="1"/>
  <c r="Z156" i="1"/>
  <c r="AA156" i="1"/>
  <c r="AB156" i="1"/>
  <c r="Z160" i="1"/>
  <c r="AA160" i="1"/>
  <c r="AB160" i="1"/>
  <c r="Z836" i="1"/>
  <c r="AA836" i="1"/>
  <c r="AB836" i="1"/>
  <c r="Z168" i="1"/>
  <c r="AA168" i="1"/>
  <c r="AB168" i="1"/>
  <c r="Z839" i="1"/>
  <c r="AA839" i="1"/>
  <c r="AB839" i="1"/>
  <c r="Z842" i="1"/>
  <c r="AA842" i="1"/>
  <c r="AB842" i="1"/>
  <c r="Z416" i="1"/>
  <c r="AA416" i="1"/>
  <c r="AB416" i="1"/>
  <c r="Z847" i="1"/>
  <c r="AA847" i="1"/>
  <c r="AB847" i="1"/>
  <c r="Z175" i="1"/>
  <c r="AA175" i="1"/>
  <c r="AB175" i="1"/>
  <c r="Z177" i="1"/>
  <c r="AA177" i="1"/>
  <c r="AB177" i="1"/>
  <c r="Z184" i="1"/>
  <c r="AA184" i="1"/>
  <c r="AB184" i="1"/>
  <c r="Z190" i="1"/>
  <c r="AA190" i="1"/>
  <c r="AB190" i="1"/>
  <c r="Z194" i="1"/>
  <c r="AA194" i="1"/>
  <c r="AB194" i="1"/>
  <c r="Z198" i="1"/>
  <c r="AA198" i="1"/>
  <c r="AB198" i="1"/>
  <c r="Z202" i="1"/>
  <c r="AA202" i="1"/>
  <c r="AB202" i="1"/>
  <c r="Z881" i="1"/>
  <c r="AA881" i="1"/>
  <c r="AB881" i="1"/>
  <c r="Z205" i="1"/>
  <c r="AA205" i="1"/>
  <c r="AB205" i="1"/>
  <c r="Z207" i="1"/>
  <c r="AA207" i="1"/>
  <c r="AB207" i="1"/>
  <c r="Z208" i="1"/>
  <c r="AA208" i="1"/>
  <c r="AB208" i="1"/>
  <c r="Z894" i="1"/>
  <c r="AA894" i="1"/>
  <c r="AB894" i="1"/>
  <c r="Z211" i="1"/>
  <c r="AA211" i="1"/>
  <c r="AB211" i="1"/>
  <c r="Z212" i="1"/>
  <c r="AA212" i="1"/>
  <c r="AB212" i="1"/>
  <c r="Z848" i="1"/>
  <c r="AA848" i="1"/>
  <c r="AB848" i="1"/>
  <c r="Z219" i="1"/>
  <c r="AA219" i="1"/>
  <c r="AB219" i="1"/>
  <c r="Z225" i="1"/>
  <c r="AA225" i="1"/>
  <c r="AB225" i="1"/>
  <c r="Z880" i="1"/>
  <c r="AA880" i="1"/>
  <c r="AB880" i="1"/>
  <c r="Z462" i="1"/>
  <c r="AA462" i="1"/>
  <c r="AB462" i="1"/>
  <c r="Z890" i="1"/>
  <c r="AA890" i="1"/>
  <c r="AB890" i="1"/>
  <c r="Z891" i="1"/>
  <c r="AA891" i="1"/>
  <c r="AB891" i="1"/>
  <c r="Z893" i="1"/>
  <c r="AA893" i="1"/>
  <c r="AB893" i="1"/>
  <c r="Z227" i="1"/>
  <c r="AA227" i="1"/>
  <c r="AB227" i="1"/>
  <c r="Z819" i="1"/>
  <c r="AA819" i="1"/>
  <c r="AB819" i="1"/>
  <c r="Z820" i="1"/>
  <c r="AA820" i="1"/>
  <c r="AB820" i="1"/>
  <c r="Z229" i="1"/>
  <c r="AA229" i="1"/>
  <c r="AB229" i="1"/>
  <c r="Z828" i="1"/>
  <c r="AA828" i="1"/>
  <c r="AB828" i="1"/>
  <c r="Z830" i="1"/>
  <c r="AA830" i="1"/>
  <c r="AB830" i="1"/>
  <c r="Z404" i="1"/>
  <c r="AA404" i="1"/>
  <c r="AB404" i="1"/>
  <c r="Z833" i="1"/>
  <c r="AA833" i="1"/>
  <c r="AB833" i="1"/>
  <c r="Z235" i="1"/>
  <c r="AA235" i="1"/>
  <c r="AB235" i="1"/>
  <c r="Z837" i="1"/>
  <c r="AA837" i="1"/>
  <c r="AB837" i="1"/>
  <c r="Z838" i="1"/>
  <c r="AA838" i="1"/>
  <c r="AB838" i="1"/>
  <c r="Z241" i="1"/>
  <c r="AA241" i="1"/>
  <c r="AB241" i="1"/>
  <c r="Z415" i="1"/>
  <c r="AA415" i="1"/>
  <c r="AB415" i="1"/>
  <c r="Z844" i="1"/>
  <c r="AA844" i="1"/>
  <c r="AB844" i="1"/>
  <c r="Z419" i="1"/>
  <c r="AA419" i="1"/>
  <c r="AB419" i="1"/>
  <c r="Z849" i="1"/>
  <c r="AA849" i="1"/>
  <c r="AB849" i="1"/>
  <c r="Z423" i="1"/>
  <c r="AA423" i="1"/>
  <c r="AB423" i="1"/>
  <c r="Z430" i="1"/>
  <c r="AA430" i="1"/>
  <c r="AB430" i="1"/>
  <c r="Z242" i="1"/>
  <c r="AA242" i="1"/>
  <c r="AB242" i="1"/>
  <c r="Z857" i="1"/>
  <c r="AA857" i="1"/>
  <c r="AB857" i="1"/>
  <c r="Z243" i="1"/>
  <c r="AA243" i="1"/>
  <c r="AB243" i="1"/>
  <c r="Z864" i="1"/>
  <c r="AA864" i="1"/>
  <c r="AB864" i="1"/>
  <c r="Z244" i="1"/>
  <c r="AA244" i="1"/>
  <c r="AB244" i="1"/>
  <c r="Z247" i="1"/>
  <c r="AA247" i="1"/>
  <c r="AB247" i="1"/>
  <c r="Z867" i="1"/>
  <c r="AA867" i="1"/>
  <c r="AB867" i="1"/>
  <c r="Z251" i="1"/>
  <c r="AA251" i="1"/>
  <c r="AB251" i="1"/>
  <c r="Z258" i="1"/>
  <c r="AA258" i="1"/>
  <c r="AB258" i="1"/>
  <c r="Z260" i="1"/>
  <c r="AA260" i="1"/>
  <c r="AB260" i="1"/>
  <c r="Z262" i="1"/>
  <c r="AA262" i="1"/>
  <c r="AB262" i="1"/>
  <c r="Z734" i="1"/>
  <c r="AA734" i="1"/>
  <c r="AB734" i="1"/>
  <c r="Z496" i="1"/>
  <c r="AA496" i="1"/>
  <c r="AB496" i="1"/>
  <c r="Z536" i="1"/>
  <c r="AA536" i="1"/>
  <c r="AB536" i="1"/>
  <c r="Z577" i="1"/>
  <c r="AA577" i="1"/>
  <c r="AB577" i="1"/>
  <c r="Z578" i="1"/>
  <c r="AA578" i="1"/>
  <c r="AB578" i="1"/>
  <c r="Z583" i="1"/>
  <c r="AA583" i="1"/>
  <c r="AB583" i="1"/>
  <c r="Z632" i="1"/>
  <c r="AA632" i="1"/>
  <c r="AB632" i="1"/>
  <c r="Z782" i="1"/>
  <c r="AA782" i="1"/>
  <c r="AB782" i="1"/>
  <c r="Z791" i="1"/>
  <c r="AA791" i="1"/>
  <c r="AB791" i="1"/>
  <c r="Z650" i="1"/>
  <c r="AA650" i="1"/>
  <c r="AB650" i="1"/>
  <c r="Z798" i="1"/>
  <c r="AA798" i="1"/>
  <c r="AB798" i="1"/>
  <c r="Z601" i="1"/>
  <c r="AA601" i="1"/>
  <c r="AB601" i="1"/>
  <c r="Z678" i="1"/>
  <c r="AA678" i="1"/>
  <c r="AB678" i="1"/>
  <c r="Z603" i="1"/>
  <c r="AA603" i="1"/>
  <c r="AB603" i="1"/>
  <c r="Z614" i="1"/>
  <c r="AA614" i="1"/>
  <c r="AB614" i="1"/>
  <c r="Z629" i="1"/>
  <c r="AA629" i="1"/>
  <c r="AB629" i="1"/>
  <c r="Z688" i="1"/>
  <c r="AA688" i="1"/>
  <c r="AB688" i="1"/>
  <c r="Z706" i="1"/>
  <c r="AA706" i="1"/>
  <c r="AB706" i="1"/>
  <c r="Z458" i="1"/>
  <c r="AA458" i="1"/>
  <c r="AB458" i="1"/>
  <c r="Z535" i="1"/>
  <c r="AA535" i="1"/>
  <c r="AB535" i="1"/>
  <c r="Z550" i="1"/>
  <c r="AA550" i="1"/>
  <c r="AB550" i="1"/>
  <c r="Z574" i="1"/>
  <c r="AA574" i="1"/>
  <c r="AB574" i="1"/>
  <c r="Z588" i="1"/>
  <c r="AA588" i="1"/>
  <c r="AB588" i="1"/>
  <c r="Z592" i="1"/>
  <c r="AA592" i="1"/>
  <c r="AB592" i="1"/>
  <c r="Z424" i="1"/>
  <c r="AA424" i="1"/>
  <c r="AB424" i="1"/>
  <c r="Z597" i="1"/>
  <c r="AA597" i="1"/>
  <c r="AB597" i="1"/>
  <c r="Z598" i="1"/>
  <c r="AA598" i="1"/>
  <c r="AB598" i="1"/>
  <c r="Z612" i="1"/>
  <c r="AA612" i="1"/>
  <c r="AB612" i="1"/>
  <c r="Z435" i="1"/>
  <c r="AA435" i="1"/>
  <c r="AB435" i="1"/>
  <c r="Z649" i="1"/>
  <c r="AA649" i="1"/>
  <c r="AB649" i="1"/>
  <c r="Z735" i="1"/>
  <c r="AA735" i="1"/>
  <c r="AB735" i="1"/>
  <c r="Z771" i="1"/>
  <c r="AA771" i="1"/>
  <c r="AB771" i="1"/>
  <c r="Z801" i="1"/>
  <c r="AA801" i="1"/>
  <c r="AB801" i="1"/>
  <c r="Z802" i="1"/>
  <c r="AA802" i="1"/>
  <c r="AB802" i="1"/>
  <c r="Z497" i="1"/>
  <c r="AA497" i="1"/>
  <c r="AB497" i="1"/>
  <c r="Z587" i="1"/>
  <c r="AA587" i="1"/>
  <c r="AB587" i="1"/>
  <c r="Z733" i="1"/>
  <c r="AA733" i="1"/>
  <c r="AB733" i="1"/>
  <c r="Z745" i="1"/>
  <c r="AA745" i="1"/>
  <c r="AB745" i="1"/>
  <c r="Z777" i="1"/>
  <c r="AA777" i="1"/>
  <c r="AB777" i="1"/>
  <c r="Z408" i="1"/>
  <c r="AA408" i="1"/>
  <c r="AB408" i="1"/>
  <c r="Z485" i="1"/>
  <c r="AA485" i="1"/>
  <c r="AB485" i="1"/>
  <c r="Z501" i="1"/>
  <c r="AA501" i="1"/>
  <c r="AB501" i="1"/>
  <c r="Z532" i="1"/>
  <c r="AA532" i="1"/>
  <c r="AB532" i="1"/>
  <c r="Z549" i="1"/>
  <c r="AA549" i="1"/>
  <c r="AB549" i="1"/>
  <c r="Z553" i="1"/>
  <c r="AA553" i="1"/>
  <c r="AB553" i="1"/>
  <c r="Z562" i="1"/>
  <c r="AA562" i="1"/>
  <c r="AB562" i="1"/>
  <c r="Z596" i="1"/>
  <c r="AA596" i="1"/>
  <c r="AB596" i="1"/>
  <c r="Z663" i="1"/>
  <c r="AA663" i="1"/>
  <c r="AB663" i="1"/>
  <c r="Z671" i="1"/>
  <c r="AA671" i="1"/>
  <c r="AB671" i="1"/>
  <c r="Z730" i="1"/>
  <c r="AA730" i="1"/>
  <c r="AB730" i="1"/>
  <c r="Z750" i="1"/>
  <c r="AA750" i="1"/>
  <c r="AB750" i="1"/>
  <c r="Z794" i="1"/>
  <c r="AA794" i="1"/>
  <c r="AB794" i="1"/>
  <c r="Z483" i="1"/>
  <c r="AA483" i="1"/>
  <c r="AB483" i="1"/>
  <c r="Z770" i="1"/>
  <c r="AA770" i="1"/>
  <c r="AB770" i="1"/>
  <c r="Z473" i="1"/>
  <c r="AA473" i="1"/>
  <c r="AB473" i="1"/>
  <c r="Z569" i="1"/>
  <c r="AA569" i="1"/>
  <c r="AB569" i="1"/>
  <c r="Z705" i="1"/>
  <c r="AA705" i="1"/>
  <c r="AB705" i="1"/>
  <c r="Z718" i="1"/>
  <c r="AA718" i="1"/>
  <c r="AB718" i="1"/>
  <c r="Z726" i="1"/>
  <c r="AA726" i="1"/>
  <c r="AB726" i="1"/>
  <c r="Z727" i="1"/>
  <c r="AA727" i="1"/>
  <c r="AB727" i="1"/>
  <c r="Z729" i="1"/>
  <c r="AA729" i="1"/>
  <c r="AB729" i="1"/>
  <c r="Z402" i="1"/>
  <c r="AA402" i="1"/>
  <c r="AB402" i="1"/>
  <c r="Z605" i="1"/>
  <c r="AA605" i="1"/>
  <c r="AB605" i="1"/>
  <c r="Z617" i="1"/>
  <c r="AA617" i="1"/>
  <c r="AB617" i="1"/>
  <c r="Z643" i="1"/>
  <c r="AA643" i="1"/>
  <c r="AB643" i="1"/>
  <c r="Z662" i="1"/>
  <c r="AA662" i="1"/>
  <c r="AB662" i="1"/>
  <c r="Z767" i="1"/>
  <c r="AA767" i="1"/>
  <c r="AB767" i="1"/>
  <c r="Z737" i="1"/>
  <c r="AA737" i="1"/>
  <c r="AB737" i="1"/>
  <c r="Z686" i="1"/>
  <c r="AA686" i="1"/>
  <c r="AB686" i="1"/>
  <c r="Z508" i="1"/>
  <c r="AA508" i="1"/>
  <c r="AB508" i="1"/>
  <c r="Z515" i="1"/>
  <c r="AA515" i="1"/>
  <c r="AB515" i="1"/>
  <c r="Z558" i="1"/>
  <c r="AA558" i="1"/>
  <c r="AB558" i="1"/>
  <c r="Z477" i="1"/>
  <c r="AA477" i="1"/>
  <c r="AB477" i="1"/>
  <c r="Z505" i="1"/>
  <c r="AA505" i="1"/>
  <c r="AB505" i="1"/>
  <c r="Z531" i="1"/>
  <c r="AA531" i="1"/>
  <c r="AB531" i="1"/>
  <c r="Z409" i="1"/>
  <c r="AA409" i="1"/>
  <c r="AB409" i="1"/>
  <c r="Z568" i="1"/>
  <c r="AA568" i="1"/>
  <c r="AB568" i="1"/>
  <c r="Z619" i="1"/>
  <c r="AA619" i="1"/>
  <c r="AB619" i="1"/>
  <c r="Z669" i="1"/>
  <c r="AA669" i="1"/>
  <c r="AB669" i="1"/>
  <c r="Z738" i="1"/>
  <c r="AA738" i="1"/>
  <c r="AB738" i="1"/>
  <c r="Z760" i="1"/>
  <c r="AA760" i="1"/>
  <c r="AB760" i="1"/>
  <c r="Z773" i="1"/>
  <c r="AA773" i="1"/>
  <c r="AB773" i="1"/>
  <c r="Z664" i="1"/>
  <c r="AA664" i="1"/>
  <c r="AB664" i="1"/>
  <c r="Z805" i="1"/>
  <c r="AA805" i="1"/>
  <c r="AB805" i="1"/>
  <c r="Z763" i="1"/>
  <c r="AA763" i="1"/>
  <c r="AB763" i="1"/>
  <c r="Z556" i="1"/>
  <c r="AA556" i="1"/>
  <c r="AB556" i="1"/>
  <c r="Z602" i="1"/>
  <c r="AA602" i="1"/>
  <c r="AB602" i="1"/>
  <c r="Z507" i="1"/>
  <c r="AA507" i="1"/>
  <c r="AB507" i="1"/>
  <c r="Z546" i="1"/>
  <c r="AA546" i="1"/>
  <c r="AB546" i="1"/>
  <c r="Z582" i="1"/>
  <c r="AA582" i="1"/>
  <c r="AB582" i="1"/>
  <c r="Z645" i="1"/>
  <c r="AA645" i="1"/>
  <c r="AB645" i="1"/>
  <c r="Z679" i="1"/>
  <c r="AA679" i="1"/>
  <c r="AB679" i="1"/>
  <c r="Z722" i="1"/>
  <c r="AA722" i="1"/>
  <c r="AB722" i="1"/>
  <c r="Z761" i="1"/>
  <c r="AA761" i="1"/>
  <c r="AB761" i="1"/>
  <c r="Z762" i="1"/>
  <c r="AA762" i="1"/>
  <c r="AB762" i="1"/>
  <c r="Z766" i="1"/>
  <c r="AA766" i="1"/>
  <c r="AB766" i="1"/>
  <c r="Z589" i="1"/>
  <c r="AA589" i="1"/>
  <c r="AB589" i="1"/>
  <c r="Z640" i="1"/>
  <c r="AA640" i="1"/>
  <c r="AB640" i="1"/>
  <c r="Z608" i="1"/>
  <c r="AA608" i="1"/>
  <c r="AB608" i="1"/>
  <c r="Z487" i="1"/>
  <c r="AA487" i="1"/>
  <c r="AB487" i="1"/>
  <c r="Z524" i="1"/>
  <c r="AA524" i="1"/>
  <c r="AB524" i="1"/>
  <c r="Z551" i="1"/>
  <c r="AA551" i="1"/>
  <c r="AB551" i="1"/>
  <c r="Z610" i="1"/>
  <c r="AA610" i="1"/>
  <c r="AB610" i="1"/>
  <c r="Z720" i="1"/>
  <c r="AA720" i="1"/>
  <c r="AB720" i="1"/>
  <c r="Z571" i="1"/>
  <c r="AA571" i="1"/>
  <c r="AB571" i="1"/>
  <c r="Z811" i="1"/>
  <c r="AA811" i="1"/>
  <c r="AB811" i="1"/>
  <c r="Z584" i="1"/>
  <c r="AA584" i="1"/>
  <c r="AB584" i="1"/>
  <c r="Z600" i="1"/>
  <c r="AA600" i="1"/>
  <c r="AB600" i="1"/>
  <c r="Z646" i="1"/>
  <c r="AA646" i="1"/>
  <c r="AB646" i="1"/>
  <c r="Z711" i="1"/>
  <c r="AA711" i="1"/>
  <c r="AB711" i="1"/>
  <c r="Z789" i="1"/>
  <c r="AA789" i="1"/>
  <c r="AB789" i="1"/>
  <c r="Z633" i="1"/>
  <c r="AA633" i="1"/>
  <c r="AB633" i="1"/>
  <c r="Z521" i="1"/>
  <c r="AA521" i="1"/>
  <c r="AB521" i="1"/>
  <c r="Z651" i="1"/>
  <c r="AA651" i="1"/>
  <c r="AB651" i="1"/>
  <c r="Z661" i="1"/>
  <c r="AA661" i="1"/>
  <c r="AB661" i="1"/>
  <c r="Z736" i="1"/>
  <c r="AA736" i="1"/>
  <c r="AB736" i="1"/>
  <c r="Z472" i="1"/>
  <c r="AA472" i="1"/>
  <c r="AB472" i="1"/>
  <c r="Z489" i="1"/>
  <c r="AA489" i="1"/>
  <c r="AB489" i="1"/>
  <c r="Z676" i="1"/>
  <c r="AA676" i="1"/>
  <c r="AB676" i="1"/>
  <c r="Z695" i="1"/>
  <c r="AA695" i="1"/>
  <c r="AB695" i="1"/>
  <c r="Z715" i="1"/>
  <c r="AA715" i="1"/>
  <c r="AB715" i="1"/>
  <c r="Z748" i="1"/>
  <c r="AA748" i="1"/>
  <c r="AB748" i="1"/>
  <c r="Z537" i="1"/>
  <c r="AA537" i="1"/>
  <c r="AB537" i="1"/>
  <c r="Z572" i="1"/>
  <c r="AA572" i="1"/>
  <c r="AB572" i="1"/>
  <c r="Z607" i="1"/>
  <c r="AA607" i="1"/>
  <c r="AB607" i="1"/>
  <c r="Z799" i="1"/>
  <c r="AA799" i="1"/>
  <c r="AB799" i="1"/>
  <c r="Z451" i="1"/>
  <c r="AA451" i="1"/>
  <c r="AB451" i="1"/>
  <c r="Z547" i="1"/>
  <c r="AA547" i="1"/>
  <c r="AB547" i="1"/>
  <c r="Z615" i="1"/>
  <c r="AA615" i="1"/>
  <c r="AB615" i="1"/>
  <c r="Z638" i="1"/>
  <c r="AA638" i="1"/>
  <c r="AB638" i="1"/>
  <c r="Z667" i="1"/>
  <c r="AA667" i="1"/>
  <c r="AB667" i="1"/>
  <c r="Z682" i="1"/>
  <c r="AA682" i="1"/>
  <c r="AB682" i="1"/>
  <c r="Z739" i="1"/>
  <c r="AA739" i="1"/>
  <c r="AB739" i="1"/>
  <c r="Z474" i="1"/>
  <c r="AA474" i="1"/>
  <c r="AB474" i="1"/>
  <c r="Z398" i="1"/>
  <c r="AA398" i="1"/>
  <c r="AB398" i="1"/>
  <c r="Z527" i="1"/>
  <c r="AA527" i="1"/>
  <c r="AB527" i="1"/>
  <c r="Z534" i="1"/>
  <c r="AA534" i="1"/>
  <c r="AB534" i="1"/>
  <c r="Z634" i="1"/>
  <c r="AA634" i="1"/>
  <c r="AB634" i="1"/>
  <c r="Z652" i="1"/>
  <c r="AA652" i="1"/>
  <c r="AB652" i="1"/>
  <c r="Z454" i="1"/>
  <c r="AA454" i="1"/>
  <c r="AB454" i="1"/>
  <c r="Z795" i="1"/>
  <c r="AA795" i="1"/>
  <c r="AB795" i="1"/>
  <c r="Z548" i="1"/>
  <c r="AA548" i="1"/>
  <c r="AB548" i="1"/>
  <c r="Z806" i="1"/>
  <c r="AA806" i="1"/>
  <c r="AB806" i="1"/>
  <c r="Z540" i="1"/>
  <c r="AA540" i="1"/>
  <c r="AB540" i="1"/>
  <c r="Z724" i="1"/>
  <c r="AA724" i="1"/>
  <c r="AB724" i="1"/>
  <c r="Z780" i="1"/>
  <c r="AA780" i="1"/>
  <c r="AB780" i="1"/>
  <c r="Z570" i="1"/>
  <c r="AA570" i="1"/>
  <c r="AB570" i="1"/>
  <c r="Z746" i="1"/>
  <c r="AA746" i="1"/>
  <c r="AB746" i="1"/>
  <c r="Z479" i="1"/>
  <c r="AA479" i="1"/>
  <c r="AB479" i="1"/>
  <c r="Z641" i="1"/>
  <c r="AA641" i="1"/>
  <c r="AB641" i="1"/>
  <c r="Z504" i="1"/>
  <c r="AA504" i="1"/>
  <c r="AB504" i="1"/>
  <c r="Z471" i="1"/>
  <c r="AA471" i="1"/>
  <c r="AB471" i="1"/>
  <c r="Z421" i="1"/>
  <c r="AA421" i="1"/>
  <c r="AB421" i="1"/>
  <c r="Z642" i="1"/>
  <c r="AA642" i="1"/>
  <c r="AB642" i="1"/>
  <c r="Z692" i="1"/>
  <c r="AA692" i="1"/>
  <c r="AB692" i="1"/>
  <c r="Z747" i="1"/>
  <c r="AA747" i="1"/>
  <c r="AB747" i="1"/>
  <c r="Z800" i="1"/>
  <c r="AA800" i="1"/>
  <c r="AB800" i="1"/>
  <c r="Z399" i="1"/>
  <c r="AA399" i="1"/>
  <c r="AB399" i="1"/>
  <c r="Z689" i="1"/>
  <c r="AA689" i="1"/>
  <c r="AB689" i="1"/>
  <c r="Z731" i="1"/>
  <c r="AA731" i="1"/>
  <c r="AB731" i="1"/>
  <c r="Z460" i="1"/>
  <c r="AA460" i="1"/>
  <c r="AB460" i="1"/>
  <c r="Z565" i="1"/>
  <c r="AA565" i="1"/>
  <c r="AB565" i="1"/>
  <c r="Z756" i="1"/>
  <c r="AA756" i="1"/>
  <c r="AB756" i="1"/>
  <c r="Z464" i="1"/>
  <c r="AA464" i="1"/>
  <c r="AB464" i="1"/>
  <c r="Z466" i="1"/>
  <c r="AA466" i="1"/>
  <c r="AB466" i="1"/>
  <c r="Z740" i="1"/>
  <c r="AA740" i="1"/>
  <c r="AB740" i="1"/>
  <c r="Z492" i="1"/>
  <c r="AA492" i="1"/>
  <c r="AB492" i="1"/>
  <c r="Z743" i="1"/>
  <c r="AA743" i="1"/>
  <c r="AB743" i="1"/>
  <c r="Z511" i="1"/>
  <c r="AA511" i="1"/>
  <c r="AB511" i="1"/>
  <c r="Z744" i="1"/>
  <c r="AA744" i="1"/>
  <c r="AB744" i="1"/>
  <c r="Z803" i="1"/>
  <c r="AA803" i="1"/>
  <c r="AB803" i="1"/>
  <c r="Z528" i="1"/>
  <c r="AA528" i="1"/>
  <c r="AB528" i="1"/>
  <c r="Z621" i="1"/>
  <c r="AA621" i="1"/>
  <c r="AB621" i="1"/>
  <c r="Z732" i="1"/>
  <c r="AA732" i="1"/>
  <c r="AB732" i="1"/>
  <c r="Z491" i="1"/>
  <c r="AA491" i="1"/>
  <c r="AB491" i="1"/>
  <c r="Z427" i="1"/>
  <c r="AA427" i="1"/>
  <c r="AB427" i="1"/>
  <c r="Z807" i="1"/>
  <c r="AA807" i="1"/>
  <c r="AB807" i="1"/>
  <c r="Z529" i="1"/>
  <c r="AA529" i="1"/>
  <c r="AB529" i="1"/>
  <c r="Z395" i="1"/>
  <c r="AA395" i="1"/>
  <c r="AB395" i="1"/>
  <c r="Z484" i="1"/>
  <c r="AA484" i="1"/>
  <c r="AB484" i="1"/>
  <c r="Z513" i="1"/>
  <c r="AA513" i="1"/>
  <c r="AB513" i="1"/>
  <c r="Z581" i="1"/>
  <c r="AA581" i="1"/>
  <c r="AB581" i="1"/>
  <c r="Z506" i="1"/>
  <c r="AA506" i="1"/>
  <c r="AB506" i="1"/>
  <c r="Z447" i="1"/>
  <c r="AA447" i="1"/>
  <c r="AB447" i="1"/>
  <c r="Z723" i="1"/>
  <c r="AA723" i="1"/>
  <c r="AB723" i="1"/>
  <c r="Z759" i="1"/>
  <c r="AA759" i="1"/>
  <c r="AB759" i="1"/>
  <c r="Z580" i="1"/>
  <c r="AA580" i="1"/>
  <c r="AB580" i="1"/>
  <c r="Z631" i="1"/>
  <c r="AA631" i="1"/>
  <c r="AB631" i="1"/>
  <c r="Z448" i="1"/>
  <c r="AA448" i="1"/>
  <c r="AB448" i="1"/>
  <c r="Z764" i="1"/>
  <c r="AA764" i="1"/>
  <c r="AB764" i="1"/>
  <c r="Z428" i="1"/>
  <c r="AA428" i="1"/>
  <c r="AB428" i="1"/>
  <c r="Z670" i="1"/>
  <c r="AA670" i="1"/>
  <c r="AB670" i="1"/>
  <c r="Z510" i="1"/>
  <c r="AA510" i="1"/>
  <c r="AB510" i="1"/>
  <c r="Z539" i="1"/>
  <c r="AA539" i="1"/>
  <c r="AB539" i="1"/>
  <c r="Z616" i="1"/>
  <c r="AA616" i="1"/>
  <c r="AB616" i="1"/>
  <c r="Z665" i="1"/>
  <c r="AA665" i="1"/>
  <c r="AB665" i="1"/>
  <c r="Z768" i="1"/>
  <c r="AA768" i="1"/>
  <c r="AB768" i="1"/>
  <c r="Z779" i="1"/>
  <c r="AA779" i="1"/>
  <c r="AB779" i="1"/>
  <c r="Z575" i="1"/>
  <c r="AA575" i="1"/>
  <c r="AB575" i="1"/>
  <c r="Z446" i="1"/>
  <c r="AA446" i="1"/>
  <c r="AB446" i="1"/>
  <c r="Z753" i="1"/>
  <c r="AA753" i="1"/>
  <c r="AB753" i="1"/>
  <c r="Z522" i="1"/>
  <c r="AA522" i="1"/>
  <c r="AB522" i="1"/>
  <c r="Z544" i="1"/>
  <c r="AA544" i="1"/>
  <c r="AB544" i="1"/>
  <c r="Z595" i="1"/>
  <c r="AA595" i="1"/>
  <c r="AB595" i="1"/>
  <c r="Z758" i="1"/>
  <c r="AA758" i="1"/>
  <c r="AB758" i="1"/>
  <c r="Z797" i="1"/>
  <c r="AA797" i="1"/>
  <c r="AB797" i="1"/>
  <c r="Z683" i="1"/>
  <c r="AA683" i="1"/>
  <c r="AB683" i="1"/>
  <c r="Z627" i="1"/>
  <c r="AA627" i="1"/>
  <c r="AB627" i="1"/>
  <c r="Z710" i="1"/>
  <c r="AA710" i="1"/>
  <c r="AB710" i="1"/>
  <c r="Z480" i="1"/>
  <c r="AA480" i="1"/>
  <c r="AB480" i="1"/>
  <c r="Z518" i="1"/>
  <c r="AA518" i="1"/>
  <c r="AB518" i="1"/>
  <c r="Z700" i="1"/>
  <c r="AA700" i="1"/>
  <c r="AB700" i="1"/>
  <c r="Z704" i="1"/>
  <c r="AA704" i="1"/>
  <c r="AB704" i="1"/>
  <c r="Z707" i="1"/>
  <c r="AA707" i="1"/>
  <c r="AB707" i="1"/>
  <c r="Z716" i="1"/>
  <c r="AA716" i="1"/>
  <c r="AB716" i="1"/>
  <c r="Z728" i="1"/>
  <c r="AA728" i="1"/>
  <c r="AB728" i="1"/>
  <c r="Z775" i="1"/>
  <c r="AA775" i="1"/>
  <c r="AB775" i="1"/>
  <c r="Z781" i="1"/>
  <c r="AA781" i="1"/>
  <c r="AB781" i="1"/>
  <c r="Z786" i="1"/>
  <c r="AA786" i="1"/>
  <c r="AB786" i="1"/>
  <c r="Z792" i="1"/>
  <c r="AA792" i="1"/>
  <c r="AB792" i="1"/>
  <c r="Z793" i="1"/>
  <c r="AA793" i="1"/>
  <c r="AB793" i="1"/>
  <c r="Z813" i="1"/>
  <c r="AA813" i="1"/>
  <c r="AB813" i="1"/>
  <c r="Z503" i="1"/>
  <c r="AA503" i="1"/>
  <c r="AB503" i="1"/>
  <c r="Z559" i="1"/>
  <c r="AA559" i="1"/>
  <c r="AB559" i="1"/>
  <c r="Z611" i="1"/>
  <c r="AA611" i="1"/>
  <c r="AB611" i="1"/>
  <c r="Z620" i="1"/>
  <c r="AA620" i="1"/>
  <c r="AB620" i="1"/>
  <c r="Z469" i="1"/>
  <c r="AA469" i="1"/>
  <c r="AB469" i="1"/>
  <c r="Z808" i="1"/>
  <c r="AA808" i="1"/>
  <c r="AB808" i="1"/>
  <c r="Z498" i="1"/>
  <c r="AA498" i="1"/>
  <c r="AB498" i="1"/>
  <c r="Z644" i="1"/>
  <c r="AA644" i="1"/>
  <c r="AB644" i="1"/>
  <c r="Z701" i="1"/>
  <c r="AA701" i="1"/>
  <c r="AB701" i="1"/>
  <c r="Z790" i="1"/>
  <c r="AA790" i="1"/>
  <c r="AB790" i="1"/>
  <c r="Z566" i="1"/>
  <c r="AA566" i="1"/>
  <c r="AB566" i="1"/>
  <c r="Z585" i="1"/>
  <c r="AA585" i="1"/>
  <c r="AB585" i="1"/>
  <c r="Z647" i="1"/>
  <c r="AA647" i="1"/>
  <c r="AB647" i="1"/>
  <c r="Z675" i="1"/>
  <c r="AA675" i="1"/>
  <c r="AB675" i="1"/>
  <c r="Z755" i="1"/>
  <c r="AA755" i="1"/>
  <c r="AB755" i="1"/>
  <c r="Z623" i="1"/>
  <c r="AA623" i="1"/>
  <c r="AB623" i="1"/>
  <c r="Z697" i="1"/>
  <c r="AA697" i="1"/>
  <c r="AB697" i="1"/>
  <c r="Z672" i="1"/>
  <c r="AA672" i="1"/>
  <c r="AB672" i="1"/>
  <c r="Z776" i="1"/>
  <c r="AA776" i="1"/>
  <c r="AB776" i="1"/>
  <c r="Z684" i="1"/>
  <c r="AA684" i="1"/>
  <c r="AB684" i="1"/>
  <c r="Z752" i="1"/>
  <c r="AA752" i="1"/>
  <c r="AB752" i="1"/>
  <c r="Z573" i="1"/>
  <c r="AA573" i="1"/>
  <c r="AB573" i="1"/>
  <c r="Z784" i="1"/>
  <c r="AA784" i="1"/>
  <c r="AB784" i="1"/>
  <c r="Z567" i="1"/>
  <c r="AA567" i="1"/>
  <c r="AB567" i="1"/>
  <c r="Z674" i="1"/>
  <c r="AA674" i="1"/>
  <c r="AB674" i="1"/>
  <c r="Z476" i="1"/>
  <c r="AA476" i="1"/>
  <c r="AB476" i="1"/>
  <c r="Z495" i="1"/>
  <c r="AA495" i="1"/>
  <c r="AB495" i="1"/>
  <c r="Z604" i="1"/>
  <c r="AA604" i="1"/>
  <c r="AB604" i="1"/>
  <c r="Z693" i="1"/>
  <c r="AA693" i="1"/>
  <c r="AB693" i="1"/>
  <c r="Z502" i="1"/>
  <c r="AA502" i="1"/>
  <c r="AB502" i="1"/>
  <c r="Z490" i="1"/>
  <c r="AA490" i="1"/>
  <c r="AB490" i="1"/>
  <c r="Z626" i="1"/>
  <c r="AA626" i="1"/>
  <c r="AB626" i="1"/>
  <c r="Z772" i="1"/>
  <c r="AA772" i="1"/>
  <c r="AB772" i="1"/>
  <c r="Z388" i="1"/>
  <c r="AA388" i="1"/>
  <c r="AB388" i="1"/>
  <c r="Z396" i="1"/>
  <c r="AA396" i="1"/>
  <c r="AB396" i="1"/>
  <c r="Z576" i="1"/>
  <c r="AA576" i="1"/>
  <c r="AB576" i="1"/>
  <c r="Z778" i="1"/>
  <c r="AA778" i="1"/>
  <c r="AB778" i="1"/>
  <c r="Z545" i="1"/>
  <c r="AA545" i="1"/>
  <c r="AB545" i="1"/>
  <c r="Z635" i="1"/>
  <c r="AA635" i="1"/>
  <c r="AB635" i="1"/>
  <c r="Z425" i="1"/>
  <c r="AA425" i="1"/>
  <c r="AB425" i="1"/>
  <c r="Z680" i="1"/>
  <c r="AA680" i="1"/>
  <c r="AB680" i="1"/>
  <c r="Z699" i="1"/>
  <c r="AA699" i="1"/>
  <c r="AB699" i="1"/>
  <c r="Z563" i="1"/>
  <c r="AA563" i="1"/>
  <c r="AB563" i="1"/>
  <c r="Z494" i="1"/>
  <c r="AA494" i="1"/>
  <c r="AB494" i="1"/>
  <c r="Z389" i="1"/>
  <c r="AA389" i="1"/>
  <c r="AB389" i="1"/>
  <c r="Z742" i="1"/>
  <c r="AA742" i="1"/>
  <c r="AB742" i="1"/>
  <c r="Z622" i="1"/>
  <c r="AA622" i="1"/>
  <c r="AB622" i="1"/>
  <c r="Z659" i="1"/>
  <c r="AA659" i="1"/>
  <c r="AB659" i="1"/>
  <c r="Z787" i="1"/>
  <c r="AA787" i="1"/>
  <c r="AB787" i="1"/>
  <c r="Z613" i="1"/>
  <c r="AA613" i="1"/>
  <c r="AB613" i="1"/>
  <c r="Z783" i="1"/>
  <c r="AA783" i="1"/>
  <c r="AB783" i="1"/>
  <c r="Z685" i="1"/>
  <c r="AA685" i="1"/>
  <c r="AB685" i="1"/>
  <c r="Z785" i="1"/>
  <c r="AA785" i="1"/>
  <c r="AB785" i="1"/>
  <c r="Z579" i="1"/>
  <c r="AA579" i="1"/>
  <c r="AB579" i="1"/>
  <c r="Z493" i="1"/>
  <c r="AA493" i="1"/>
  <c r="AB493" i="1"/>
  <c r="Z708" i="1"/>
  <c r="AA708" i="1"/>
  <c r="AB708" i="1"/>
  <c r="Z677" i="1"/>
  <c r="AA677" i="1"/>
  <c r="AB677" i="1"/>
  <c r="Z673" i="1"/>
  <c r="AA673" i="1"/>
  <c r="AB673" i="1"/>
  <c r="Z516" i="1"/>
  <c r="AA516" i="1"/>
  <c r="AB516" i="1"/>
  <c r="Z512" i="1"/>
  <c r="AA512" i="1"/>
  <c r="AB512" i="1"/>
  <c r="Z530" i="1"/>
  <c r="AA530" i="1"/>
  <c r="AB530" i="1"/>
  <c r="Z690" i="1"/>
  <c r="AA690" i="1"/>
  <c r="AB690" i="1"/>
  <c r="Z714" i="1"/>
  <c r="AA714" i="1"/>
  <c r="AB714" i="1"/>
  <c r="Z725" i="1"/>
  <c r="AA725" i="1"/>
  <c r="AB725" i="1"/>
  <c r="Z499" i="1"/>
  <c r="AA499" i="1"/>
  <c r="AB499" i="1"/>
  <c r="Z509" i="1"/>
  <c r="AA509" i="1"/>
  <c r="AB509" i="1"/>
  <c r="Z810" i="1"/>
  <c r="AA810" i="1"/>
  <c r="AB810" i="1"/>
  <c r="Z687" i="1"/>
  <c r="AA687" i="1"/>
  <c r="AB687" i="1"/>
  <c r="Z717" i="1"/>
  <c r="AA717" i="1"/>
  <c r="AB717" i="1"/>
  <c r="Z526" i="1"/>
  <c r="AA526" i="1"/>
  <c r="AB526" i="1"/>
  <c r="Z405" i="1"/>
  <c r="AA405" i="1"/>
  <c r="AB405" i="1"/>
  <c r="Z606" i="1"/>
  <c r="AA606" i="1"/>
  <c r="AB606" i="1"/>
  <c r="Z812" i="1"/>
  <c r="AA812" i="1"/>
  <c r="AB812" i="1"/>
  <c r="Z774" i="1"/>
  <c r="AA774" i="1"/>
  <c r="AB774" i="1"/>
  <c r="Z475" i="1"/>
  <c r="AA475" i="1"/>
  <c r="AB475" i="1"/>
  <c r="Z594" i="1"/>
  <c r="AA594" i="1"/>
  <c r="AB594" i="1"/>
  <c r="Z749" i="1"/>
  <c r="AA749" i="1"/>
  <c r="AB749" i="1"/>
  <c r="Z691" i="1"/>
  <c r="AA691" i="1"/>
  <c r="AB691" i="1"/>
  <c r="Z668" i="1"/>
  <c r="AA668" i="1"/>
  <c r="AB668" i="1"/>
  <c r="Z681" i="1"/>
  <c r="AA681" i="1"/>
  <c r="AB681" i="1"/>
  <c r="Z754" i="1"/>
  <c r="AA754" i="1"/>
  <c r="AB754" i="1"/>
  <c r="Z482" i="1"/>
  <c r="AA482" i="1"/>
  <c r="AB482" i="1"/>
  <c r="Z655" i="1"/>
  <c r="AA655" i="1"/>
  <c r="AB655" i="1"/>
  <c r="Z719" i="1"/>
  <c r="AA719" i="1"/>
  <c r="AB719" i="1"/>
  <c r="Z564" i="1"/>
  <c r="AA564" i="1"/>
  <c r="AB564" i="1"/>
  <c r="Z514" i="1"/>
  <c r="AA514" i="1"/>
  <c r="AB514" i="1"/>
  <c r="Z624" i="1"/>
  <c r="AA624" i="1"/>
  <c r="AB624" i="1"/>
  <c r="Z696" i="1"/>
  <c r="AA696" i="1"/>
  <c r="AB696" i="1"/>
  <c r="Z666" i="1"/>
  <c r="AA666" i="1"/>
  <c r="AB666" i="1"/>
  <c r="Z751" i="1"/>
  <c r="AA751" i="1"/>
  <c r="AB751" i="1"/>
  <c r="Z478" i="1"/>
  <c r="AA478" i="1"/>
  <c r="AB478" i="1"/>
  <c r="Z557" i="1"/>
  <c r="AA557" i="1"/>
  <c r="AB557" i="1"/>
  <c r="Z709" i="1"/>
  <c r="AA709" i="1"/>
  <c r="AB709" i="1"/>
  <c r="Z765" i="1"/>
  <c r="AA765" i="1"/>
  <c r="AB765" i="1"/>
  <c r="Z422" i="1"/>
  <c r="AA422" i="1"/>
  <c r="AB422" i="1"/>
  <c r="Z804" i="1"/>
  <c r="AA804" i="1"/>
  <c r="AB804" i="1"/>
  <c r="Z586" i="1"/>
  <c r="AA586" i="1"/>
  <c r="AB586" i="1"/>
  <c r="Z637" i="1"/>
  <c r="AA637" i="1"/>
  <c r="AB637" i="1"/>
  <c r="Z788" i="1"/>
  <c r="AA788" i="1"/>
  <c r="AB788" i="1"/>
  <c r="Z552" i="1"/>
  <c r="AA552" i="1"/>
  <c r="AB552" i="1"/>
  <c r="Z599" i="1"/>
  <c r="AA599" i="1"/>
  <c r="AB599" i="1"/>
  <c r="Z630" i="1"/>
  <c r="AA630" i="1"/>
  <c r="AB630" i="1"/>
  <c r="Z660" i="1"/>
  <c r="AA660" i="1"/>
  <c r="AB660" i="1"/>
  <c r="Z694" i="1"/>
  <c r="AA694" i="1"/>
  <c r="AB694" i="1"/>
  <c r="Z703" i="1"/>
  <c r="AA703" i="1"/>
  <c r="AB703" i="1"/>
  <c r="Z541" i="1"/>
  <c r="AA541" i="1"/>
  <c r="AB541" i="1"/>
  <c r="Z809" i="1"/>
  <c r="AA809" i="1"/>
  <c r="AB809" i="1"/>
  <c r="Z414" i="1"/>
  <c r="AA414" i="1"/>
  <c r="AB414" i="1"/>
  <c r="Z523" i="1"/>
  <c r="AA523" i="1"/>
  <c r="AB523" i="1"/>
  <c r="Z721" i="1"/>
  <c r="AA721" i="1"/>
  <c r="AB721" i="1"/>
  <c r="Z450" i="1"/>
  <c r="AA450" i="1"/>
  <c r="AB450" i="1"/>
  <c r="Z432" i="1"/>
  <c r="AA432" i="1"/>
  <c r="AB432" i="1"/>
  <c r="Z387" i="1"/>
  <c r="AA387" i="1"/>
  <c r="AB387" i="1"/>
  <c r="Z263" i="1"/>
  <c r="AA263" i="1"/>
  <c r="AB263" i="1"/>
  <c r="Z264" i="1"/>
  <c r="AA264" i="1"/>
  <c r="AB264" i="1"/>
  <c r="Z265" i="1"/>
  <c r="AA265" i="1"/>
  <c r="AB265" i="1"/>
  <c r="Z273" i="1"/>
  <c r="AA273" i="1"/>
  <c r="AB273" i="1"/>
  <c r="Z358" i="1"/>
  <c r="AA358" i="1"/>
  <c r="AB358" i="1"/>
  <c r="Z278" i="1"/>
  <c r="AA278" i="1"/>
  <c r="AB278" i="1"/>
  <c r="Z831" i="1"/>
  <c r="AA831" i="1"/>
  <c r="AB831" i="1"/>
  <c r="Z280" i="1"/>
  <c r="AA280" i="1"/>
  <c r="AB280" i="1"/>
  <c r="Z456" i="1"/>
  <c r="AA456" i="1"/>
  <c r="AB456" i="1"/>
  <c r="Z385" i="1"/>
  <c r="AA385" i="1"/>
  <c r="AB385" i="1"/>
  <c r="Z283" i="1"/>
  <c r="AA283" i="1"/>
  <c r="AB283" i="1"/>
  <c r="Z285" i="1"/>
  <c r="AA285" i="1"/>
  <c r="AB285" i="1"/>
  <c r="Z356" i="1"/>
  <c r="AA356" i="1"/>
  <c r="AB356" i="1"/>
  <c r="Z288" i="1"/>
  <c r="AA288" i="1"/>
  <c r="AB288" i="1"/>
  <c r="Z835" i="1"/>
  <c r="AA835" i="1"/>
  <c r="AB835" i="1"/>
  <c r="Z292" i="1"/>
  <c r="AA292" i="1"/>
  <c r="AB292" i="1"/>
  <c r="Z397" i="1"/>
  <c r="AA397" i="1"/>
  <c r="AB397" i="1"/>
  <c r="Z298" i="1"/>
  <c r="AA298" i="1"/>
  <c r="AB298" i="1"/>
  <c r="Z304" i="1"/>
  <c r="AA304" i="1"/>
  <c r="AB304" i="1"/>
  <c r="Z846" i="1"/>
  <c r="AA846" i="1"/>
  <c r="AB846" i="1"/>
  <c r="Z366" i="1"/>
  <c r="AA366" i="1"/>
  <c r="AB366" i="1"/>
  <c r="Z309" i="1"/>
  <c r="AA309" i="1"/>
  <c r="AB309" i="1"/>
  <c r="Z829" i="1"/>
  <c r="AA829" i="1"/>
  <c r="AB829" i="1"/>
  <c r="Z368" i="1"/>
  <c r="AA368" i="1"/>
  <c r="AB368" i="1"/>
  <c r="Z312" i="1"/>
  <c r="AA312" i="1"/>
  <c r="AB312" i="1"/>
  <c r="Z313" i="1"/>
  <c r="AA313" i="1"/>
  <c r="AB313" i="1"/>
  <c r="Z314" i="1"/>
  <c r="AA314" i="1"/>
  <c r="AB314" i="1"/>
  <c r="Z317" i="1"/>
  <c r="AA317" i="1"/>
  <c r="AB317" i="1"/>
  <c r="Z354" i="1"/>
  <c r="AA354" i="1"/>
  <c r="AB354" i="1"/>
  <c r="Z392" i="1"/>
  <c r="AA392" i="1"/>
  <c r="AB392" i="1"/>
  <c r="Z359" i="1"/>
  <c r="AA359" i="1"/>
  <c r="AB359" i="1"/>
  <c r="Z360" i="1"/>
  <c r="AA360" i="1"/>
  <c r="AB360" i="1"/>
  <c r="Z370" i="1"/>
  <c r="AA370" i="1"/>
  <c r="AB370" i="1"/>
  <c r="Z369" i="1"/>
  <c r="AA369" i="1"/>
  <c r="AB369" i="1"/>
  <c r="Z372" i="1"/>
  <c r="AA372" i="1"/>
  <c r="AB372" i="1"/>
  <c r="Z860" i="1"/>
  <c r="AA860" i="1"/>
  <c r="AB860" i="1"/>
  <c r="Z851" i="1"/>
  <c r="AA851" i="1"/>
  <c r="AB851" i="1"/>
  <c r="Z381" i="1"/>
  <c r="AA381" i="1"/>
  <c r="AB381" i="1"/>
  <c r="Z870" i="1"/>
  <c r="AA870" i="1"/>
  <c r="AB870" i="1"/>
  <c r="Z375" i="1"/>
  <c r="AA375" i="1"/>
  <c r="AB375" i="1"/>
  <c r="Z374" i="1"/>
  <c r="AA374" i="1"/>
  <c r="AB374" i="1"/>
  <c r="Z883" i="1"/>
  <c r="AA883" i="1"/>
  <c r="AB883" i="1"/>
  <c r="Z888" i="1"/>
  <c r="AA888" i="1"/>
  <c r="AB888" i="1"/>
  <c r="Z648" i="1"/>
  <c r="AA648" i="1"/>
  <c r="AB648" i="1"/>
  <c r="Z591" i="1"/>
  <c r="AA591" i="1"/>
  <c r="AB591" i="1"/>
  <c r="Z618" i="1"/>
  <c r="AA618" i="1"/>
  <c r="AB618" i="1"/>
  <c r="Z533" i="1"/>
  <c r="AA533" i="1"/>
  <c r="AB533" i="1"/>
  <c r="Z517" i="1"/>
  <c r="AA517" i="1"/>
  <c r="AB517" i="1"/>
  <c r="Z653" i="1"/>
  <c r="AA653" i="1"/>
  <c r="AB653" i="1"/>
  <c r="Z560" i="1"/>
  <c r="AA560" i="1"/>
  <c r="AB560" i="1"/>
  <c r="Z712" i="1"/>
  <c r="AA712" i="1"/>
  <c r="AB712" i="1"/>
  <c r="Z636" i="1"/>
  <c r="AA636" i="1"/>
  <c r="AB636" i="1"/>
  <c r="Z657" i="1"/>
  <c r="AA657" i="1"/>
  <c r="AB657" i="1"/>
  <c r="Z554" i="1"/>
  <c r="AA554" i="1"/>
  <c r="AB554" i="1"/>
  <c r="Z639" i="1"/>
  <c r="AA639" i="1"/>
  <c r="AB639" i="1"/>
  <c r="Z525" i="1"/>
  <c r="AA525" i="1"/>
  <c r="AB525" i="1"/>
  <c r="Z593" i="1"/>
  <c r="AA593" i="1"/>
  <c r="AB593" i="1"/>
  <c r="Z488" i="1"/>
  <c r="AA488" i="1"/>
  <c r="AB488" i="1"/>
  <c r="Z481" i="1"/>
  <c r="AA481" i="1"/>
  <c r="AB481" i="1"/>
  <c r="Z656" i="1"/>
  <c r="AA656" i="1"/>
  <c r="AB656" i="1"/>
  <c r="Z741" i="1"/>
  <c r="AA741" i="1"/>
  <c r="AB741" i="1"/>
  <c r="Z590" i="1"/>
  <c r="AA590" i="1"/>
  <c r="AB590" i="1"/>
  <c r="Z757" i="1"/>
  <c r="AA757" i="1"/>
  <c r="AB757" i="1"/>
  <c r="Z519" i="1"/>
  <c r="AA519" i="1"/>
  <c r="AB519" i="1"/>
  <c r="Z486" i="1"/>
  <c r="AA486" i="1"/>
  <c r="AB486" i="1"/>
  <c r="Z702" i="1"/>
  <c r="AA702" i="1"/>
  <c r="AB702" i="1"/>
  <c r="Z401" i="1"/>
  <c r="AA401" i="1"/>
  <c r="AB401" i="1"/>
  <c r="Z470" i="1"/>
  <c r="AA470" i="1"/>
  <c r="AB470" i="1"/>
  <c r="Z391" i="1"/>
  <c r="AA391" i="1"/>
  <c r="AB391" i="1"/>
  <c r="Z455" i="1"/>
  <c r="AA455" i="1"/>
  <c r="AB455" i="1"/>
  <c r="Z500" i="1"/>
  <c r="AA500" i="1"/>
  <c r="AB500" i="1"/>
  <c r="Z520" i="1"/>
  <c r="AA520" i="1"/>
  <c r="AB520" i="1"/>
  <c r="Z538" i="1"/>
  <c r="AA538" i="1"/>
  <c r="AB538" i="1"/>
  <c r="Z543" i="1"/>
  <c r="AA543" i="1"/>
  <c r="AB543" i="1"/>
  <c r="Z555" i="1"/>
  <c r="AA555" i="1"/>
  <c r="AB555" i="1"/>
  <c r="Z561" i="1"/>
  <c r="AA561" i="1"/>
  <c r="AB561" i="1"/>
  <c r="Z609" i="1"/>
  <c r="AA609" i="1"/>
  <c r="AB609" i="1"/>
  <c r="Z625" i="1"/>
  <c r="AA625" i="1"/>
  <c r="AB625" i="1"/>
  <c r="Z628" i="1"/>
  <c r="AA628" i="1"/>
  <c r="AB628" i="1"/>
  <c r="Z437" i="1"/>
  <c r="AA437" i="1"/>
  <c r="AB437" i="1"/>
  <c r="Z654" i="1"/>
  <c r="AA654" i="1"/>
  <c r="AB654" i="1"/>
  <c r="Z658" i="1"/>
  <c r="AA658" i="1"/>
  <c r="AB658" i="1"/>
  <c r="Z698" i="1"/>
  <c r="AA698" i="1"/>
  <c r="AB698" i="1"/>
  <c r="Z452" i="1"/>
  <c r="AA452" i="1"/>
  <c r="AB452" i="1"/>
  <c r="Z713" i="1"/>
  <c r="AA713" i="1"/>
  <c r="AB713" i="1"/>
  <c r="Z769" i="1"/>
  <c r="AA769" i="1"/>
  <c r="AB769" i="1"/>
  <c r="Z542" i="1"/>
  <c r="AA542" i="1"/>
  <c r="AB542" i="1"/>
  <c r="Z796" i="1"/>
  <c r="AA796" i="1"/>
  <c r="AB796" i="1"/>
  <c r="Z457" i="1"/>
  <c r="AA457" i="1"/>
  <c r="AB457" i="1"/>
  <c r="Z467" i="1"/>
  <c r="AA467" i="1"/>
  <c r="AB467" i="1"/>
  <c r="Z383" i="1"/>
  <c r="AA383" i="1"/>
  <c r="AB383" i="1"/>
  <c r="Z465" i="1"/>
  <c r="AA465" i="1"/>
  <c r="AB465" i="1"/>
  <c r="X320" i="1"/>
  <c r="G320" i="1" s="1"/>
  <c r="Y320" i="1"/>
  <c r="X321" i="1"/>
  <c r="G321" i="1" s="1"/>
  <c r="Y321" i="1"/>
  <c r="X5" i="1"/>
  <c r="G5" i="1" s="1"/>
  <c r="Y5" i="1"/>
  <c r="X6" i="1"/>
  <c r="G6" i="1" s="1"/>
  <c r="Y6" i="1"/>
  <c r="X8" i="1"/>
  <c r="G8" i="1" s="1"/>
  <c r="Y8" i="1"/>
  <c r="X7" i="1"/>
  <c r="G7" i="1" s="1"/>
  <c r="Y7" i="1"/>
  <c r="X9" i="1"/>
  <c r="G9" i="1" s="1"/>
  <c r="Y9" i="1"/>
  <c r="X10" i="1"/>
  <c r="G10" i="1" s="1"/>
  <c r="Y10" i="1"/>
  <c r="X11" i="1"/>
  <c r="G11" i="1" s="1"/>
  <c r="Y11" i="1"/>
  <c r="X12" i="1"/>
  <c r="G12" i="1" s="1"/>
  <c r="Y12" i="1"/>
  <c r="X13" i="1"/>
  <c r="G13" i="1" s="1"/>
  <c r="Y13" i="1"/>
  <c r="X418" i="1"/>
  <c r="G418" i="1" s="1"/>
  <c r="Y418" i="1"/>
  <c r="X14" i="1"/>
  <c r="G14" i="1" s="1"/>
  <c r="Y14" i="1"/>
  <c r="X15" i="1"/>
  <c r="G15" i="1" s="1"/>
  <c r="Y15" i="1"/>
  <c r="X16" i="1"/>
  <c r="G16" i="1" s="1"/>
  <c r="Y16" i="1"/>
  <c r="X17" i="1"/>
  <c r="G17" i="1" s="1"/>
  <c r="Y17" i="1"/>
  <c r="X18" i="1"/>
  <c r="G18" i="1" s="1"/>
  <c r="Y18" i="1"/>
  <c r="X19" i="1"/>
  <c r="G19" i="1" s="1"/>
  <c r="Y19" i="1"/>
  <c r="X20" i="1"/>
  <c r="G20" i="1" s="1"/>
  <c r="Y20" i="1"/>
  <c r="X21" i="1"/>
  <c r="G21" i="1" s="1"/>
  <c r="Y21" i="1"/>
  <c r="X22" i="1"/>
  <c r="G22" i="1" s="1"/>
  <c r="Y22" i="1"/>
  <c r="X23" i="1"/>
  <c r="G23" i="1" s="1"/>
  <c r="Y23" i="1"/>
  <c r="X24" i="1"/>
  <c r="G24" i="1" s="1"/>
  <c r="Y24" i="1"/>
  <c r="X25" i="1"/>
  <c r="G25" i="1" s="1"/>
  <c r="Y25" i="1"/>
  <c r="X26" i="1"/>
  <c r="G26" i="1" s="1"/>
  <c r="Y26" i="1"/>
  <c r="X27" i="1"/>
  <c r="G27" i="1" s="1"/>
  <c r="Y27" i="1"/>
  <c r="X28" i="1"/>
  <c r="G28" i="1" s="1"/>
  <c r="Y28" i="1"/>
  <c r="X29" i="1"/>
  <c r="G29" i="1" s="1"/>
  <c r="Y29" i="1"/>
  <c r="X30" i="1"/>
  <c r="G30" i="1" s="1"/>
  <c r="Y30" i="1"/>
  <c r="X31" i="1"/>
  <c r="G31" i="1" s="1"/>
  <c r="Y31" i="1"/>
  <c r="X32" i="1"/>
  <c r="G32" i="1" s="1"/>
  <c r="Y32" i="1"/>
  <c r="X328" i="1"/>
  <c r="G328" i="1" s="1"/>
  <c r="Y328" i="1"/>
  <c r="X330" i="1"/>
  <c r="G330" i="1" s="1"/>
  <c r="Y330" i="1"/>
  <c r="X329" i="1"/>
  <c r="G329" i="1" s="1"/>
  <c r="Y329" i="1"/>
  <c r="X332" i="1"/>
  <c r="G332" i="1" s="1"/>
  <c r="Y332" i="1"/>
  <c r="X331" i="1"/>
  <c r="G331" i="1" s="1"/>
  <c r="Y331" i="1"/>
  <c r="X333" i="1"/>
  <c r="G333" i="1" s="1"/>
  <c r="Y333" i="1"/>
  <c r="X438" i="1"/>
  <c r="G438" i="1" s="1"/>
  <c r="Y438" i="1"/>
  <c r="X33" i="1"/>
  <c r="G33" i="1" s="1"/>
  <c r="Y33" i="1"/>
  <c r="X426" i="1"/>
  <c r="G426" i="1" s="1"/>
  <c r="Y426" i="1"/>
  <c r="X34" i="1"/>
  <c r="G34" i="1" s="1"/>
  <c r="Y34" i="1"/>
  <c r="X35" i="1"/>
  <c r="G35" i="1" s="1"/>
  <c r="Y35" i="1"/>
  <c r="X36" i="1"/>
  <c r="G36" i="1" s="1"/>
  <c r="Y36" i="1"/>
  <c r="X37" i="1"/>
  <c r="G37" i="1" s="1"/>
  <c r="Y37" i="1"/>
  <c r="X38" i="1"/>
  <c r="G38" i="1" s="1"/>
  <c r="Y38" i="1"/>
  <c r="X39" i="1"/>
  <c r="G39" i="1" s="1"/>
  <c r="Y39" i="1"/>
  <c r="X334" i="1"/>
  <c r="G334" i="1" s="1"/>
  <c r="Y334" i="1"/>
  <c r="X335" i="1"/>
  <c r="G335" i="1" s="1"/>
  <c r="Y335" i="1"/>
  <c r="X40" i="1"/>
  <c r="G40" i="1" s="1"/>
  <c r="Y40" i="1"/>
  <c r="X41" i="1"/>
  <c r="G41" i="1" s="1"/>
  <c r="Y41" i="1"/>
  <c r="X42" i="1"/>
  <c r="G42" i="1" s="1"/>
  <c r="Y42" i="1"/>
  <c r="X43" i="1"/>
  <c r="G43" i="1" s="1"/>
  <c r="Y43" i="1"/>
  <c r="X44" i="1"/>
  <c r="G44" i="1" s="1"/>
  <c r="Y44" i="1"/>
  <c r="X45" i="1"/>
  <c r="G45" i="1" s="1"/>
  <c r="Y45" i="1"/>
  <c r="X390" i="1"/>
  <c r="G390" i="1" s="1"/>
  <c r="Y390" i="1"/>
  <c r="X46" i="1"/>
  <c r="G46" i="1" s="1"/>
  <c r="Y46" i="1"/>
  <c r="X47" i="1"/>
  <c r="G47" i="1" s="1"/>
  <c r="Y47" i="1"/>
  <c r="X48" i="1"/>
  <c r="G48" i="1" s="1"/>
  <c r="Y48" i="1"/>
  <c r="X49" i="1"/>
  <c r="G49" i="1" s="1"/>
  <c r="Y49" i="1"/>
  <c r="X50" i="1"/>
  <c r="G50" i="1" s="1"/>
  <c r="Y50" i="1"/>
  <c r="X338" i="1"/>
  <c r="G338" i="1" s="1"/>
  <c r="Y338" i="1"/>
  <c r="X336" i="1"/>
  <c r="G336" i="1" s="1"/>
  <c r="Y336" i="1"/>
  <c r="X337" i="1"/>
  <c r="G337" i="1" s="1"/>
  <c r="Y337" i="1"/>
  <c r="X51" i="1"/>
  <c r="G51" i="1" s="1"/>
  <c r="Y51" i="1"/>
  <c r="X52" i="1"/>
  <c r="G52" i="1" s="1"/>
  <c r="Y52" i="1"/>
  <c r="X53" i="1"/>
  <c r="G53" i="1" s="1"/>
  <c r="Y53" i="1"/>
  <c r="X54" i="1"/>
  <c r="G54" i="1" s="1"/>
  <c r="Y54" i="1"/>
  <c r="X55" i="1"/>
  <c r="G55" i="1" s="1"/>
  <c r="Y55" i="1"/>
  <c r="X56" i="1"/>
  <c r="G56" i="1" s="1"/>
  <c r="Y56" i="1"/>
  <c r="X57" i="1"/>
  <c r="G57" i="1" s="1"/>
  <c r="Y57" i="1"/>
  <c r="X434" i="1"/>
  <c r="G434" i="1" s="1"/>
  <c r="Y434" i="1"/>
  <c r="X58" i="1"/>
  <c r="G58" i="1" s="1"/>
  <c r="Y58" i="1"/>
  <c r="X59" i="1"/>
  <c r="G59" i="1" s="1"/>
  <c r="Y59" i="1"/>
  <c r="X60" i="1"/>
  <c r="G60" i="1" s="1"/>
  <c r="Y60" i="1"/>
  <c r="X453" i="1"/>
  <c r="G453" i="1" s="1"/>
  <c r="Y453" i="1"/>
  <c r="X61" i="1"/>
  <c r="G61" i="1" s="1"/>
  <c r="Y61" i="1"/>
  <c r="X62" i="1"/>
  <c r="G62" i="1" s="1"/>
  <c r="Y62" i="1"/>
  <c r="X63" i="1"/>
  <c r="G63" i="1" s="1"/>
  <c r="Y63" i="1"/>
  <c r="X64" i="1"/>
  <c r="G64" i="1" s="1"/>
  <c r="Y64" i="1"/>
  <c r="X65" i="1"/>
  <c r="G65" i="1" s="1"/>
  <c r="Y65" i="1"/>
  <c r="X66" i="1"/>
  <c r="G66" i="1" s="1"/>
  <c r="Y66" i="1"/>
  <c r="X67" i="1"/>
  <c r="G67" i="1" s="1"/>
  <c r="Y67" i="1"/>
  <c r="X68" i="1"/>
  <c r="G68" i="1" s="1"/>
  <c r="Y68" i="1"/>
  <c r="X69" i="1"/>
  <c r="G69" i="1" s="1"/>
  <c r="Y69" i="1"/>
  <c r="X70" i="1"/>
  <c r="G70" i="1" s="1"/>
  <c r="Y70" i="1"/>
  <c r="X71" i="1"/>
  <c r="G71" i="1" s="1"/>
  <c r="Y71" i="1"/>
  <c r="X72" i="1"/>
  <c r="G72" i="1" s="1"/>
  <c r="Y72" i="1"/>
  <c r="X322" i="1"/>
  <c r="G322" i="1" s="1"/>
  <c r="Y322" i="1"/>
  <c r="X73" i="1"/>
  <c r="G73" i="1" s="1"/>
  <c r="Y73" i="1"/>
  <c r="X339" i="1"/>
  <c r="G339" i="1" s="1"/>
  <c r="Y339" i="1"/>
  <c r="X74" i="1"/>
  <c r="G74" i="1" s="1"/>
  <c r="Y74" i="1"/>
  <c r="X75" i="1"/>
  <c r="G75" i="1" s="1"/>
  <c r="Y75" i="1"/>
  <c r="X76" i="1"/>
  <c r="G76" i="1" s="1"/>
  <c r="Y76" i="1"/>
  <c r="X77" i="1"/>
  <c r="G77" i="1" s="1"/>
  <c r="Y77" i="1"/>
  <c r="X78" i="1"/>
  <c r="G78" i="1" s="1"/>
  <c r="Y78" i="1"/>
  <c r="X79" i="1"/>
  <c r="G79" i="1" s="1"/>
  <c r="Y79" i="1"/>
  <c r="X80" i="1"/>
  <c r="G80" i="1" s="1"/>
  <c r="Y80" i="1"/>
  <c r="X323" i="1"/>
  <c r="G323" i="1" s="1"/>
  <c r="Y323" i="1"/>
  <c r="X81" i="1"/>
  <c r="G81" i="1" s="1"/>
  <c r="Y81" i="1"/>
  <c r="X82" i="1"/>
  <c r="G82" i="1" s="1"/>
  <c r="Y82" i="1"/>
  <c r="X83" i="1"/>
  <c r="G83" i="1" s="1"/>
  <c r="Y83" i="1"/>
  <c r="X84" i="1"/>
  <c r="G84" i="1" s="1"/>
  <c r="Y84" i="1"/>
  <c r="X85" i="1"/>
  <c r="G85" i="1" s="1"/>
  <c r="Y85" i="1"/>
  <c r="X412" i="1"/>
  <c r="G412" i="1" s="1"/>
  <c r="Y412" i="1"/>
  <c r="X86" i="1"/>
  <c r="G86" i="1" s="1"/>
  <c r="Y86" i="1"/>
  <c r="X87" i="1"/>
  <c r="G87" i="1" s="1"/>
  <c r="Y87" i="1"/>
  <c r="X88" i="1"/>
  <c r="G88" i="1" s="1"/>
  <c r="Y88" i="1"/>
  <c r="X89" i="1"/>
  <c r="G89" i="1" s="1"/>
  <c r="Y89" i="1"/>
  <c r="X90" i="1"/>
  <c r="G90" i="1" s="1"/>
  <c r="Y90" i="1"/>
  <c r="X91" i="1"/>
  <c r="G91" i="1" s="1"/>
  <c r="Y91" i="1"/>
  <c r="X342" i="1"/>
  <c r="G342" i="1" s="1"/>
  <c r="Y342" i="1"/>
  <c r="X340" i="1"/>
  <c r="G340" i="1" s="1"/>
  <c r="Y340" i="1"/>
  <c r="X341" i="1"/>
  <c r="G341" i="1" s="1"/>
  <c r="Y341" i="1"/>
  <c r="X92" i="1"/>
  <c r="G92" i="1" s="1"/>
  <c r="Y92" i="1"/>
  <c r="X440" i="1"/>
  <c r="G440" i="1" s="1"/>
  <c r="Y440" i="1"/>
  <c r="X93" i="1"/>
  <c r="G93" i="1" s="1"/>
  <c r="Y93" i="1"/>
  <c r="X94" i="1"/>
  <c r="G94" i="1" s="1"/>
  <c r="Y94" i="1"/>
  <c r="X95" i="1"/>
  <c r="G95" i="1" s="1"/>
  <c r="Y95" i="1"/>
  <c r="X96" i="1"/>
  <c r="G96" i="1" s="1"/>
  <c r="Y96" i="1"/>
  <c r="X97" i="1"/>
  <c r="G97" i="1" s="1"/>
  <c r="Y97" i="1"/>
  <c r="X98" i="1"/>
  <c r="G98" i="1" s="1"/>
  <c r="Y98" i="1"/>
  <c r="X99" i="1"/>
  <c r="G99" i="1" s="1"/>
  <c r="Y99" i="1"/>
  <c r="X100" i="1"/>
  <c r="G100" i="1" s="1"/>
  <c r="Y100" i="1"/>
  <c r="X101" i="1"/>
  <c r="G101" i="1" s="1"/>
  <c r="Y101" i="1"/>
  <c r="X102" i="1"/>
  <c r="G102" i="1" s="1"/>
  <c r="Y102" i="1"/>
  <c r="X103" i="1"/>
  <c r="G103" i="1" s="1"/>
  <c r="Y103" i="1"/>
  <c r="X104" i="1"/>
  <c r="G104" i="1" s="1"/>
  <c r="Y104" i="1"/>
  <c r="X105" i="1"/>
  <c r="G105" i="1" s="1"/>
  <c r="Y105" i="1"/>
  <c r="X106" i="1"/>
  <c r="G106" i="1" s="1"/>
  <c r="Y106" i="1"/>
  <c r="X107" i="1"/>
  <c r="G107" i="1" s="1"/>
  <c r="Y107" i="1"/>
  <c r="X108" i="1"/>
  <c r="G108" i="1" s="1"/>
  <c r="Y108" i="1"/>
  <c r="X109" i="1"/>
  <c r="G109" i="1" s="1"/>
  <c r="Y109" i="1"/>
  <c r="X343" i="1"/>
  <c r="G343" i="1" s="1"/>
  <c r="Y343" i="1"/>
  <c r="X345" i="1"/>
  <c r="G345" i="1" s="1"/>
  <c r="Y345" i="1"/>
  <c r="X344" i="1"/>
  <c r="G344" i="1" s="1"/>
  <c r="Y344" i="1"/>
  <c r="X110" i="1"/>
  <c r="G110" i="1" s="1"/>
  <c r="Y110" i="1"/>
  <c r="X111" i="1"/>
  <c r="G111" i="1" s="1"/>
  <c r="Y111" i="1"/>
  <c r="X112" i="1"/>
  <c r="G112" i="1" s="1"/>
  <c r="Y112" i="1"/>
  <c r="X417" i="1"/>
  <c r="G417" i="1" s="1"/>
  <c r="Y417" i="1"/>
  <c r="X113" i="1"/>
  <c r="G113" i="1" s="1"/>
  <c r="Y113" i="1"/>
  <c r="X114" i="1"/>
  <c r="G114" i="1" s="1"/>
  <c r="Y114" i="1"/>
  <c r="X115" i="1"/>
  <c r="G115" i="1" s="1"/>
  <c r="Y115" i="1"/>
  <c r="X346" i="1"/>
  <c r="G346" i="1" s="1"/>
  <c r="Y346" i="1"/>
  <c r="X347" i="1"/>
  <c r="G347" i="1" s="1"/>
  <c r="Y347" i="1"/>
  <c r="X116" i="1"/>
  <c r="G116" i="1" s="1"/>
  <c r="Y116" i="1"/>
  <c r="X117" i="1"/>
  <c r="G117" i="1" s="1"/>
  <c r="Y117" i="1"/>
  <c r="X118" i="1"/>
  <c r="G118" i="1" s="1"/>
  <c r="Y118" i="1"/>
  <c r="X348" i="1"/>
  <c r="G348" i="1" s="1"/>
  <c r="Y348" i="1"/>
  <c r="X119" i="1"/>
  <c r="G119" i="1" s="1"/>
  <c r="Y119" i="1"/>
  <c r="X386" i="1"/>
  <c r="G386" i="1" s="1"/>
  <c r="Y386" i="1"/>
  <c r="X120" i="1"/>
  <c r="G120" i="1" s="1"/>
  <c r="Y120" i="1"/>
  <c r="X121" i="1"/>
  <c r="G121" i="1" s="1"/>
  <c r="Y121" i="1"/>
  <c r="X122" i="1"/>
  <c r="G122" i="1" s="1"/>
  <c r="Y122" i="1"/>
  <c r="X123" i="1"/>
  <c r="G123" i="1" s="1"/>
  <c r="Y123" i="1"/>
  <c r="X433" i="1"/>
  <c r="G433" i="1" s="1"/>
  <c r="Y433" i="1"/>
  <c r="X124" i="1"/>
  <c r="G124" i="1" s="1"/>
  <c r="Y124" i="1"/>
  <c r="X349" i="1"/>
  <c r="G349" i="1" s="1"/>
  <c r="Y349" i="1"/>
  <c r="X411" i="1"/>
  <c r="G411" i="1" s="1"/>
  <c r="Y411" i="1"/>
  <c r="X350" i="1"/>
  <c r="G350" i="1" s="1"/>
  <c r="Y350" i="1"/>
  <c r="X125" i="1"/>
  <c r="G125" i="1" s="1"/>
  <c r="Y125" i="1"/>
  <c r="X126" i="1"/>
  <c r="G126" i="1" s="1"/>
  <c r="Y126" i="1"/>
  <c r="X127" i="1"/>
  <c r="G127" i="1" s="1"/>
  <c r="Y127" i="1"/>
  <c r="X128" i="1"/>
  <c r="G128" i="1" s="1"/>
  <c r="Y128" i="1"/>
  <c r="X129" i="1"/>
  <c r="G129" i="1" s="1"/>
  <c r="Y129" i="1"/>
  <c r="X130" i="1"/>
  <c r="G130" i="1" s="1"/>
  <c r="Y130" i="1"/>
  <c r="X131" i="1"/>
  <c r="G131" i="1" s="1"/>
  <c r="Y131" i="1"/>
  <c r="X132" i="1"/>
  <c r="G132" i="1" s="1"/>
  <c r="Y132" i="1"/>
  <c r="X133" i="1"/>
  <c r="G133" i="1" s="1"/>
  <c r="Y133" i="1"/>
  <c r="X134" i="1"/>
  <c r="G134" i="1" s="1"/>
  <c r="Y134" i="1"/>
  <c r="X135" i="1"/>
  <c r="G135" i="1" s="1"/>
  <c r="Y135" i="1"/>
  <c r="X136" i="1"/>
  <c r="G136" i="1" s="1"/>
  <c r="Y136" i="1"/>
  <c r="X137" i="1"/>
  <c r="G137" i="1" s="1"/>
  <c r="Y137" i="1"/>
  <c r="X138" i="1"/>
  <c r="G138" i="1" s="1"/>
  <c r="Y138" i="1"/>
  <c r="X139" i="1"/>
  <c r="G139" i="1" s="1"/>
  <c r="Y139" i="1"/>
  <c r="X459" i="1"/>
  <c r="G459" i="1" s="1"/>
  <c r="Y459" i="1"/>
  <c r="X463" i="1"/>
  <c r="G463" i="1" s="1"/>
  <c r="Y463" i="1"/>
  <c r="X140" i="1"/>
  <c r="G140" i="1" s="1"/>
  <c r="Y140" i="1"/>
  <c r="X141" i="1"/>
  <c r="G141" i="1" s="1"/>
  <c r="Y141" i="1"/>
  <c r="X142" i="1"/>
  <c r="G142" i="1" s="1"/>
  <c r="Y142" i="1"/>
  <c r="X862" i="1"/>
  <c r="G862" i="1" s="1"/>
  <c r="Y862" i="1"/>
  <c r="X143" i="1"/>
  <c r="G143" i="1" s="1"/>
  <c r="Y143" i="1"/>
  <c r="X324" i="1"/>
  <c r="G324" i="1" s="1"/>
  <c r="Y324" i="1"/>
  <c r="X144" i="1"/>
  <c r="G144" i="1" s="1"/>
  <c r="Y144" i="1"/>
  <c r="X145" i="1"/>
  <c r="G145" i="1" s="1"/>
  <c r="Y145" i="1"/>
  <c r="X403" i="1"/>
  <c r="G403" i="1" s="1"/>
  <c r="Y403" i="1"/>
  <c r="X146" i="1"/>
  <c r="G146" i="1" s="1"/>
  <c r="Y146" i="1"/>
  <c r="X147" i="1"/>
  <c r="G147" i="1" s="1"/>
  <c r="Y147" i="1"/>
  <c r="X148" i="1"/>
  <c r="G148" i="1" s="1"/>
  <c r="Y148" i="1"/>
  <c r="X149" i="1"/>
  <c r="G149" i="1" s="1"/>
  <c r="Y149" i="1"/>
  <c r="X441" i="1"/>
  <c r="G441" i="1" s="1"/>
  <c r="Y441" i="1"/>
  <c r="X150" i="1"/>
  <c r="G150" i="1" s="1"/>
  <c r="Y150" i="1"/>
  <c r="X151" i="1"/>
  <c r="G151" i="1" s="1"/>
  <c r="Y151" i="1"/>
  <c r="X873" i="1"/>
  <c r="G873" i="1" s="1"/>
  <c r="Y873" i="1"/>
  <c r="X152" i="1"/>
  <c r="G152" i="1" s="1"/>
  <c r="Y152" i="1"/>
  <c r="X153" i="1"/>
  <c r="G153" i="1" s="1"/>
  <c r="Y153" i="1"/>
  <c r="X154" i="1"/>
  <c r="G154" i="1" s="1"/>
  <c r="Y154" i="1"/>
  <c r="X155" i="1"/>
  <c r="G155" i="1" s="1"/>
  <c r="Y155" i="1"/>
  <c r="X156" i="1"/>
  <c r="G156" i="1" s="1"/>
  <c r="Y156" i="1"/>
  <c r="X157" i="1"/>
  <c r="G157" i="1" s="1"/>
  <c r="Y157" i="1"/>
  <c r="X158" i="1"/>
  <c r="G158" i="1" s="1"/>
  <c r="Y158" i="1"/>
  <c r="X159" i="1"/>
  <c r="G159" i="1" s="1"/>
  <c r="Y159" i="1"/>
  <c r="X160" i="1"/>
  <c r="G160" i="1" s="1"/>
  <c r="Y160" i="1"/>
  <c r="X161" i="1"/>
  <c r="G161" i="1" s="1"/>
  <c r="Y161" i="1"/>
  <c r="X162" i="1"/>
  <c r="G162" i="1" s="1"/>
  <c r="Y162" i="1"/>
  <c r="X163" i="1"/>
  <c r="G163" i="1" s="1"/>
  <c r="Y163" i="1"/>
  <c r="X865" i="1"/>
  <c r="G865" i="1" s="1"/>
  <c r="Y865" i="1"/>
  <c r="X413" i="1"/>
  <c r="G413" i="1" s="1"/>
  <c r="Y413" i="1"/>
  <c r="X164" i="1"/>
  <c r="G164" i="1" s="1"/>
  <c r="Y164" i="1"/>
  <c r="X165" i="1"/>
  <c r="G165" i="1" s="1"/>
  <c r="Y165" i="1"/>
  <c r="X384" i="1"/>
  <c r="G384" i="1" s="1"/>
  <c r="Y384" i="1"/>
  <c r="X166" i="1"/>
  <c r="G166" i="1" s="1"/>
  <c r="Y166" i="1"/>
  <c r="X167" i="1"/>
  <c r="G167" i="1" s="1"/>
  <c r="Y167" i="1"/>
  <c r="X168" i="1"/>
  <c r="G168" i="1" s="1"/>
  <c r="Y168" i="1"/>
  <c r="X169" i="1"/>
  <c r="G169" i="1" s="1"/>
  <c r="Y169" i="1"/>
  <c r="X439" i="1"/>
  <c r="G439" i="1" s="1"/>
  <c r="Y439" i="1"/>
  <c r="X442" i="1"/>
  <c r="G442" i="1" s="1"/>
  <c r="Y442" i="1"/>
  <c r="X170" i="1"/>
  <c r="G170" i="1" s="1"/>
  <c r="Y170" i="1"/>
  <c r="X171" i="1"/>
  <c r="G171" i="1" s="1"/>
  <c r="Y171" i="1"/>
  <c r="X393" i="1"/>
  <c r="G393" i="1" s="1"/>
  <c r="Y393" i="1"/>
  <c r="X172" i="1"/>
  <c r="G172" i="1" s="1"/>
  <c r="Y172" i="1"/>
  <c r="X173" i="1"/>
  <c r="G173" i="1" s="1"/>
  <c r="Y173" i="1"/>
  <c r="X174" i="1"/>
  <c r="G174" i="1" s="1"/>
  <c r="Y174" i="1"/>
  <c r="X175" i="1"/>
  <c r="G175" i="1" s="1"/>
  <c r="Y175" i="1"/>
  <c r="X176" i="1"/>
  <c r="G176" i="1" s="1"/>
  <c r="Y176" i="1"/>
  <c r="X177" i="1"/>
  <c r="G177" i="1" s="1"/>
  <c r="Y177" i="1"/>
  <c r="X429" i="1"/>
  <c r="G429" i="1" s="1"/>
  <c r="Y429" i="1"/>
  <c r="X431" i="1"/>
  <c r="G431" i="1" s="1"/>
  <c r="Y431" i="1"/>
  <c r="X178" i="1"/>
  <c r="G178" i="1" s="1"/>
  <c r="Y178" i="1"/>
  <c r="X853" i="1"/>
  <c r="G853" i="1" s="1"/>
  <c r="Y853" i="1"/>
  <c r="X179" i="1"/>
  <c r="G179" i="1" s="1"/>
  <c r="Y179" i="1"/>
  <c r="X449" i="1"/>
  <c r="G449" i="1" s="1"/>
  <c r="Y449" i="1"/>
  <c r="X180" i="1"/>
  <c r="G180" i="1" s="1"/>
  <c r="Y180" i="1"/>
  <c r="X879" i="1"/>
  <c r="G879" i="1" s="1"/>
  <c r="Y879" i="1"/>
  <c r="X181" i="1"/>
  <c r="G181" i="1" s="1"/>
  <c r="Y181" i="1"/>
  <c r="X182" i="1"/>
  <c r="G182" i="1" s="1"/>
  <c r="Y182" i="1"/>
  <c r="X183" i="1"/>
  <c r="G183" i="1" s="1"/>
  <c r="Y183" i="1"/>
  <c r="X184" i="1"/>
  <c r="G184" i="1" s="1"/>
  <c r="Y184" i="1"/>
  <c r="X832" i="1"/>
  <c r="G832" i="1" s="1"/>
  <c r="Y832" i="1"/>
  <c r="X410" i="1"/>
  <c r="G410" i="1" s="1"/>
  <c r="Y410" i="1"/>
  <c r="X840" i="1"/>
  <c r="G840" i="1" s="1"/>
  <c r="Y840" i="1"/>
  <c r="X185" i="1"/>
  <c r="G185" i="1" s="1"/>
  <c r="Y185" i="1"/>
  <c r="X186" i="1"/>
  <c r="G186" i="1" s="1"/>
  <c r="Y186" i="1"/>
  <c r="X187" i="1"/>
  <c r="G187" i="1" s="1"/>
  <c r="Y187" i="1"/>
  <c r="X822" i="1"/>
  <c r="G822" i="1" s="1"/>
  <c r="Y822" i="1"/>
  <c r="X188" i="1"/>
  <c r="G188" i="1" s="1"/>
  <c r="Y188" i="1"/>
  <c r="X189" i="1"/>
  <c r="G189" i="1" s="1"/>
  <c r="Y189" i="1"/>
  <c r="X190" i="1"/>
  <c r="G190" i="1" s="1"/>
  <c r="Y190" i="1"/>
  <c r="X191" i="1"/>
  <c r="G191" i="1" s="1"/>
  <c r="Y191" i="1"/>
  <c r="X192" i="1"/>
  <c r="G192" i="1" s="1"/>
  <c r="Y192" i="1"/>
  <c r="X193" i="1"/>
  <c r="G193" i="1" s="1"/>
  <c r="Y193" i="1"/>
  <c r="X194" i="1"/>
  <c r="G194" i="1" s="1"/>
  <c r="Y194" i="1"/>
  <c r="X195" i="1"/>
  <c r="G195" i="1" s="1"/>
  <c r="Y195" i="1"/>
  <c r="X196" i="1"/>
  <c r="G196" i="1" s="1"/>
  <c r="Y196" i="1"/>
  <c r="X197" i="1"/>
  <c r="G197" i="1" s="1"/>
  <c r="Y197" i="1"/>
  <c r="X198" i="1"/>
  <c r="G198" i="1" s="1"/>
  <c r="Y198" i="1"/>
  <c r="X199" i="1"/>
  <c r="G199" i="1" s="1"/>
  <c r="Y199" i="1"/>
  <c r="X858" i="1"/>
  <c r="G858" i="1" s="1"/>
  <c r="Y858" i="1"/>
  <c r="X200" i="1"/>
  <c r="G200" i="1" s="1"/>
  <c r="Y200" i="1"/>
  <c r="X201" i="1"/>
  <c r="G201" i="1" s="1"/>
  <c r="Y201" i="1"/>
  <c r="X202" i="1"/>
  <c r="G202" i="1" s="1"/>
  <c r="Y202" i="1"/>
  <c r="X382" i="1"/>
  <c r="G382" i="1" s="1"/>
  <c r="Y382" i="1"/>
  <c r="X203" i="1"/>
  <c r="G203" i="1" s="1"/>
  <c r="Y203" i="1"/>
  <c r="X814" i="1"/>
  <c r="G814" i="1" s="1"/>
  <c r="Y814" i="1"/>
  <c r="X204" i="1"/>
  <c r="G204" i="1" s="1"/>
  <c r="Y204" i="1"/>
  <c r="X205" i="1"/>
  <c r="G205" i="1" s="1"/>
  <c r="Y205" i="1"/>
  <c r="X855" i="1"/>
  <c r="G855" i="1" s="1"/>
  <c r="Y855" i="1"/>
  <c r="X206" i="1"/>
  <c r="G206" i="1" s="1"/>
  <c r="Y206" i="1"/>
  <c r="X207" i="1"/>
  <c r="G207" i="1" s="1"/>
  <c r="Y207" i="1"/>
  <c r="X817" i="1"/>
  <c r="G817" i="1" s="1"/>
  <c r="Y817" i="1"/>
  <c r="X208" i="1"/>
  <c r="G208" i="1" s="1"/>
  <c r="Y208" i="1"/>
  <c r="X209" i="1"/>
  <c r="G209" i="1" s="1"/>
  <c r="Y209" i="1"/>
  <c r="X821" i="1"/>
  <c r="G821" i="1" s="1"/>
  <c r="Y821" i="1"/>
  <c r="X210" i="1"/>
  <c r="G210" i="1" s="1"/>
  <c r="Y210" i="1"/>
  <c r="X211" i="1"/>
  <c r="G211" i="1" s="1"/>
  <c r="Y211" i="1"/>
  <c r="X212" i="1"/>
  <c r="G212" i="1" s="1"/>
  <c r="Y212" i="1"/>
  <c r="X213" i="1"/>
  <c r="G213" i="1" s="1"/>
  <c r="Y213" i="1"/>
  <c r="X214" i="1"/>
  <c r="G214" i="1" s="1"/>
  <c r="Y214" i="1"/>
  <c r="X215" i="1"/>
  <c r="G215" i="1" s="1"/>
  <c r="Y215" i="1"/>
  <c r="X216" i="1"/>
  <c r="G216" i="1" s="1"/>
  <c r="Y216" i="1"/>
  <c r="X843" i="1"/>
  <c r="G843" i="1" s="1"/>
  <c r="Y843" i="1"/>
  <c r="X217" i="1"/>
  <c r="G217" i="1" s="1"/>
  <c r="Y217" i="1"/>
  <c r="X218" i="1"/>
  <c r="G218" i="1" s="1"/>
  <c r="Y218" i="1"/>
  <c r="X219" i="1"/>
  <c r="G219" i="1" s="1"/>
  <c r="Y219" i="1"/>
  <c r="X325" i="1"/>
  <c r="G325" i="1" s="1"/>
  <c r="Y325" i="1"/>
  <c r="X326" i="1"/>
  <c r="G326" i="1" s="1"/>
  <c r="Y326" i="1"/>
  <c r="X220" i="1"/>
  <c r="G220" i="1" s="1"/>
  <c r="Y220" i="1"/>
  <c r="X221" i="1"/>
  <c r="G221" i="1" s="1"/>
  <c r="Y221" i="1"/>
  <c r="X222" i="1"/>
  <c r="G222" i="1" s="1"/>
  <c r="Y222" i="1"/>
  <c r="X406" i="1"/>
  <c r="G406" i="1" s="1"/>
  <c r="Y406" i="1"/>
  <c r="X223" i="1"/>
  <c r="G223" i="1" s="1"/>
  <c r="Y223" i="1"/>
  <c r="X854" i="1"/>
  <c r="G854" i="1" s="1"/>
  <c r="Y854" i="1"/>
  <c r="X875" i="1"/>
  <c r="G875" i="1" s="1"/>
  <c r="Y875" i="1"/>
  <c r="X224" i="1"/>
  <c r="G224" i="1" s="1"/>
  <c r="Y224" i="1"/>
  <c r="X225" i="1"/>
  <c r="G225" i="1" s="1"/>
  <c r="Y225" i="1"/>
  <c r="X226" i="1"/>
  <c r="G226" i="1" s="1"/>
  <c r="Y226" i="1"/>
  <c r="X889" i="1"/>
  <c r="G889" i="1" s="1"/>
  <c r="Y889" i="1"/>
  <c r="X227" i="1"/>
  <c r="G227" i="1" s="1"/>
  <c r="Y227" i="1"/>
  <c r="X228" i="1"/>
  <c r="G228" i="1" s="1"/>
  <c r="Y228" i="1"/>
  <c r="X229" i="1"/>
  <c r="G229" i="1" s="1"/>
  <c r="Y229" i="1"/>
  <c r="X230" i="1"/>
  <c r="G230" i="1" s="1"/>
  <c r="Y230" i="1"/>
  <c r="X400" i="1"/>
  <c r="G400" i="1" s="1"/>
  <c r="Y400" i="1"/>
  <c r="X407" i="1"/>
  <c r="G407" i="1" s="1"/>
  <c r="Y407" i="1"/>
  <c r="X231" i="1"/>
  <c r="G231" i="1" s="1"/>
  <c r="Y231" i="1"/>
  <c r="X232" i="1"/>
  <c r="G232" i="1" s="1"/>
  <c r="Y232" i="1"/>
  <c r="X443" i="1"/>
  <c r="G443" i="1" s="1"/>
  <c r="Y443" i="1"/>
  <c r="X869" i="1"/>
  <c r="G869" i="1" s="1"/>
  <c r="Y869" i="1"/>
  <c r="X874" i="1"/>
  <c r="G874" i="1" s="1"/>
  <c r="Y874" i="1"/>
  <c r="X887" i="1"/>
  <c r="G887" i="1" s="1"/>
  <c r="Y887" i="1"/>
  <c r="X233" i="1"/>
  <c r="G233" i="1" s="1"/>
  <c r="Y233" i="1"/>
  <c r="X234" i="1"/>
  <c r="G234" i="1" s="1"/>
  <c r="Y234" i="1"/>
  <c r="X816" i="1"/>
  <c r="G816" i="1" s="1"/>
  <c r="Y816" i="1"/>
  <c r="X850" i="1"/>
  <c r="G850" i="1" s="1"/>
  <c r="Y850" i="1"/>
  <c r="X235" i="1"/>
  <c r="G235" i="1" s="1"/>
  <c r="Y235" i="1"/>
  <c r="X436" i="1"/>
  <c r="G436" i="1" s="1"/>
  <c r="Y436" i="1"/>
  <c r="X236" i="1"/>
  <c r="G236" i="1" s="1"/>
  <c r="Y236" i="1"/>
  <c r="X876" i="1"/>
  <c r="G876" i="1" s="1"/>
  <c r="Y876" i="1"/>
  <c r="X877" i="1"/>
  <c r="G877" i="1" s="1"/>
  <c r="Y877" i="1"/>
  <c r="X237" i="1"/>
  <c r="G237" i="1" s="1"/>
  <c r="Y237" i="1"/>
  <c r="X238" i="1"/>
  <c r="G238" i="1" s="1"/>
  <c r="Y238" i="1"/>
  <c r="X825" i="1"/>
  <c r="G825" i="1" s="1"/>
  <c r="Y825" i="1"/>
  <c r="X239" i="1"/>
  <c r="G239" i="1" s="1"/>
  <c r="Y239" i="1"/>
  <c r="X856" i="1"/>
  <c r="G856" i="1" s="1"/>
  <c r="Y856" i="1"/>
  <c r="X240" i="1"/>
  <c r="G240" i="1" s="1"/>
  <c r="Y240" i="1"/>
  <c r="X241" i="1"/>
  <c r="G241" i="1" s="1"/>
  <c r="Y241" i="1"/>
  <c r="X242" i="1"/>
  <c r="G242" i="1" s="1"/>
  <c r="Y242" i="1"/>
  <c r="X243" i="1"/>
  <c r="G243" i="1" s="1"/>
  <c r="Y243" i="1"/>
  <c r="X244" i="1"/>
  <c r="G244" i="1" s="1"/>
  <c r="Y244" i="1"/>
  <c r="X245" i="1"/>
  <c r="G245" i="1" s="1"/>
  <c r="Y245" i="1"/>
  <c r="X246" i="1"/>
  <c r="G246" i="1" s="1"/>
  <c r="Y246" i="1"/>
  <c r="X247" i="1"/>
  <c r="G247" i="1" s="1"/>
  <c r="Y247" i="1"/>
  <c r="X841" i="1"/>
  <c r="G841" i="1" s="1"/>
  <c r="Y841" i="1"/>
  <c r="X248" i="1"/>
  <c r="G248" i="1" s="1"/>
  <c r="Y248" i="1"/>
  <c r="X866" i="1"/>
  <c r="G866" i="1" s="1"/>
  <c r="Y866" i="1"/>
  <c r="X249" i="1"/>
  <c r="G249" i="1" s="1"/>
  <c r="Y249" i="1"/>
  <c r="X834" i="1"/>
  <c r="G834" i="1" s="1"/>
  <c r="Y834" i="1"/>
  <c r="X250" i="1"/>
  <c r="G250" i="1" s="1"/>
  <c r="Y250" i="1"/>
  <c r="X251" i="1"/>
  <c r="G251" i="1" s="1"/>
  <c r="Y251" i="1"/>
  <c r="X252" i="1"/>
  <c r="G252" i="1" s="1"/>
  <c r="Y252" i="1"/>
  <c r="X815" i="1"/>
  <c r="G815" i="1" s="1"/>
  <c r="Y815" i="1"/>
  <c r="X823" i="1"/>
  <c r="G823" i="1" s="1"/>
  <c r="Y823" i="1"/>
  <c r="X253" i="1"/>
  <c r="G253" i="1" s="1"/>
  <c r="Y253" i="1"/>
  <c r="X254" i="1"/>
  <c r="G254" i="1" s="1"/>
  <c r="Y254" i="1"/>
  <c r="X420" i="1"/>
  <c r="G420" i="1" s="1"/>
  <c r="Y420" i="1"/>
  <c r="X255" i="1"/>
  <c r="G255" i="1" s="1"/>
  <c r="Y255" i="1"/>
  <c r="X256" i="1"/>
  <c r="G256" i="1" s="1"/>
  <c r="Y256" i="1"/>
  <c r="X257" i="1"/>
  <c r="G257" i="1" s="1"/>
  <c r="Y257" i="1"/>
  <c r="X444" i="1"/>
  <c r="G444" i="1" s="1"/>
  <c r="Y444" i="1"/>
  <c r="X884" i="1"/>
  <c r="G884" i="1" s="1"/>
  <c r="Y884" i="1"/>
  <c r="X871" i="1"/>
  <c r="G871" i="1" s="1"/>
  <c r="Y871" i="1"/>
  <c r="X827" i="1"/>
  <c r="G827" i="1" s="1"/>
  <c r="Y827" i="1"/>
  <c r="X258" i="1"/>
  <c r="G258" i="1" s="1"/>
  <c r="Y258" i="1"/>
  <c r="X259" i="1"/>
  <c r="G259" i="1" s="1"/>
  <c r="Y259" i="1"/>
  <c r="X824" i="1"/>
  <c r="G824" i="1" s="1"/>
  <c r="Y824" i="1"/>
  <c r="X260" i="1"/>
  <c r="G260" i="1" s="1"/>
  <c r="Y260" i="1"/>
  <c r="X261" i="1"/>
  <c r="G261" i="1" s="1"/>
  <c r="Y261" i="1"/>
  <c r="X826" i="1"/>
  <c r="G826" i="1" s="1"/>
  <c r="Y826" i="1"/>
  <c r="X262" i="1"/>
  <c r="G262" i="1" s="1"/>
  <c r="Y262" i="1"/>
  <c r="X263" i="1"/>
  <c r="G263" i="1" s="1"/>
  <c r="Y263" i="1"/>
  <c r="X264" i="1"/>
  <c r="G264" i="1" s="1"/>
  <c r="Y264" i="1"/>
  <c r="X265" i="1"/>
  <c r="G265" i="1" s="1"/>
  <c r="Y265" i="1"/>
  <c r="X266" i="1"/>
  <c r="G266" i="1" s="1"/>
  <c r="Y266" i="1"/>
  <c r="X267" i="1"/>
  <c r="G267" i="1" s="1"/>
  <c r="Y267" i="1"/>
  <c r="X268" i="1"/>
  <c r="G268" i="1" s="1"/>
  <c r="Y268" i="1"/>
  <c r="X845" i="1"/>
  <c r="G845" i="1" s="1"/>
  <c r="Y845" i="1"/>
  <c r="X269" i="1"/>
  <c r="G269" i="1" s="1"/>
  <c r="Y269" i="1"/>
  <c r="X270" i="1"/>
  <c r="G270" i="1" s="1"/>
  <c r="Y270" i="1"/>
  <c r="X271" i="1"/>
  <c r="G271" i="1" s="1"/>
  <c r="Y271" i="1"/>
  <c r="X272" i="1"/>
  <c r="G272" i="1" s="1"/>
  <c r="Y272" i="1"/>
  <c r="X273" i="1"/>
  <c r="G273" i="1" s="1"/>
  <c r="Y273" i="1"/>
  <c r="X852" i="1"/>
  <c r="G852" i="1" s="1"/>
  <c r="Y852" i="1"/>
  <c r="X859" i="1"/>
  <c r="G859" i="1" s="1"/>
  <c r="Y859" i="1"/>
  <c r="X274" i="1"/>
  <c r="G274" i="1" s="1"/>
  <c r="Y274" i="1"/>
  <c r="X861" i="1"/>
  <c r="G861" i="1" s="1"/>
  <c r="Y861" i="1"/>
  <c r="X275" i="1"/>
  <c r="G275" i="1" s="1"/>
  <c r="Y275" i="1"/>
  <c r="X863" i="1"/>
  <c r="G863" i="1" s="1"/>
  <c r="Y863" i="1"/>
  <c r="X276" i="1"/>
  <c r="G276" i="1" s="1"/>
  <c r="Y276" i="1"/>
  <c r="X277" i="1"/>
  <c r="G277" i="1" s="1"/>
  <c r="Y277" i="1"/>
  <c r="X445" i="1"/>
  <c r="G445" i="1" s="1"/>
  <c r="Y445" i="1"/>
  <c r="X278" i="1"/>
  <c r="G278" i="1" s="1"/>
  <c r="Y278" i="1"/>
  <c r="X279" i="1"/>
  <c r="G279" i="1" s="1"/>
  <c r="Y279" i="1"/>
  <c r="X868" i="1"/>
  <c r="G868" i="1" s="1"/>
  <c r="Y868" i="1"/>
  <c r="X280" i="1"/>
  <c r="G280" i="1" s="1"/>
  <c r="Y280" i="1"/>
  <c r="X281" i="1"/>
  <c r="G281" i="1" s="1"/>
  <c r="Y281" i="1"/>
  <c r="X872" i="1"/>
  <c r="G872" i="1" s="1"/>
  <c r="Y872" i="1"/>
  <c r="X456" i="1"/>
  <c r="G456" i="1" s="1"/>
  <c r="Y456" i="1"/>
  <c r="X878" i="1"/>
  <c r="G878" i="1" s="1"/>
  <c r="Y878" i="1"/>
  <c r="X282" i="1"/>
  <c r="G282" i="1" s="1"/>
  <c r="Y282" i="1"/>
  <c r="X283" i="1"/>
  <c r="G283" i="1" s="1"/>
  <c r="Y283" i="1"/>
  <c r="X461" i="1"/>
  <c r="G461" i="1" s="1"/>
  <c r="Y461" i="1"/>
  <c r="X284" i="1"/>
  <c r="G284" i="1" s="1"/>
  <c r="Y284" i="1"/>
  <c r="X285" i="1"/>
  <c r="G285" i="1" s="1"/>
  <c r="Y285" i="1"/>
  <c r="X286" i="1"/>
  <c r="G286" i="1" s="1"/>
  <c r="Y286" i="1"/>
  <c r="X882" i="1"/>
  <c r="G882" i="1" s="1"/>
  <c r="Y882" i="1"/>
  <c r="X468" i="1"/>
  <c r="G468" i="1" s="1"/>
  <c r="Y468" i="1"/>
  <c r="X287" i="1"/>
  <c r="G287" i="1" s="1"/>
  <c r="Y287" i="1"/>
  <c r="X885" i="1"/>
  <c r="G885" i="1" s="1"/>
  <c r="Y885" i="1"/>
  <c r="X886" i="1"/>
  <c r="G886" i="1" s="1"/>
  <c r="Y886" i="1"/>
  <c r="X892" i="1"/>
  <c r="G892" i="1" s="1"/>
  <c r="Y892" i="1"/>
  <c r="X288" i="1"/>
  <c r="G288" i="1" s="1"/>
  <c r="Y288" i="1"/>
  <c r="X289" i="1"/>
  <c r="G289" i="1" s="1"/>
  <c r="Y289" i="1"/>
  <c r="X818" i="1"/>
  <c r="G818" i="1" s="1"/>
  <c r="Y818" i="1"/>
  <c r="X290" i="1"/>
  <c r="G290" i="1" s="1"/>
  <c r="Y290" i="1"/>
  <c r="X291" i="1"/>
  <c r="G291" i="1" s="1"/>
  <c r="Y291" i="1"/>
  <c r="X292" i="1"/>
  <c r="G292" i="1" s="1"/>
  <c r="Y292" i="1"/>
  <c r="X397" i="1"/>
  <c r="G397" i="1" s="1"/>
  <c r="Y397" i="1"/>
  <c r="X836" i="1"/>
  <c r="G836" i="1" s="1"/>
  <c r="Y836" i="1"/>
  <c r="X293" i="1"/>
  <c r="G293" i="1" s="1"/>
  <c r="Y293" i="1"/>
  <c r="X839" i="1"/>
  <c r="G839" i="1" s="1"/>
  <c r="Y839" i="1"/>
  <c r="X842" i="1"/>
  <c r="G842" i="1" s="1"/>
  <c r="Y842" i="1"/>
  <c r="X416" i="1"/>
  <c r="G416" i="1" s="1"/>
  <c r="Y416" i="1"/>
  <c r="X847" i="1"/>
  <c r="G847" i="1" s="1"/>
  <c r="Y847" i="1"/>
  <c r="X294" i="1"/>
  <c r="G294" i="1" s="1"/>
  <c r="Y294" i="1"/>
  <c r="X295" i="1"/>
  <c r="G295" i="1" s="1"/>
  <c r="Y295" i="1"/>
  <c r="X296" i="1"/>
  <c r="G296" i="1" s="1"/>
  <c r="Y296" i="1"/>
  <c r="X297" i="1"/>
  <c r="G297" i="1" s="1"/>
  <c r="Y297" i="1"/>
  <c r="X298" i="1"/>
  <c r="G298" i="1" s="1"/>
  <c r="Y298" i="1"/>
  <c r="X327" i="1"/>
  <c r="G327" i="1" s="1"/>
  <c r="Y327" i="1"/>
  <c r="X299" i="1"/>
  <c r="G299" i="1" s="1"/>
  <c r="Y299" i="1"/>
  <c r="X881" i="1"/>
  <c r="G881" i="1" s="1"/>
  <c r="Y881" i="1"/>
  <c r="X300" i="1"/>
  <c r="G300" i="1" s="1"/>
  <c r="Y300" i="1"/>
  <c r="X301" i="1"/>
  <c r="G301" i="1" s="1"/>
  <c r="Y301" i="1"/>
  <c r="X302" i="1"/>
  <c r="G302" i="1" s="1"/>
  <c r="Y302" i="1"/>
  <c r="X894" i="1"/>
  <c r="G894" i="1" s="1"/>
  <c r="Y894" i="1"/>
  <c r="X303" i="1"/>
  <c r="G303" i="1" s="1"/>
  <c r="Y303" i="1"/>
  <c r="X304" i="1"/>
  <c r="G304" i="1" s="1"/>
  <c r="Y304" i="1"/>
  <c r="X848" i="1"/>
  <c r="G848" i="1" s="1"/>
  <c r="Y848" i="1"/>
  <c r="X305" i="1"/>
  <c r="G305" i="1" s="1"/>
  <c r="Y305" i="1"/>
  <c r="X306" i="1"/>
  <c r="G306" i="1" s="1"/>
  <c r="Y306" i="1"/>
  <c r="X880" i="1"/>
  <c r="G880" i="1" s="1"/>
  <c r="Y880" i="1"/>
  <c r="X462" i="1"/>
  <c r="G462" i="1" s="1"/>
  <c r="Y462" i="1"/>
  <c r="X890" i="1"/>
  <c r="G890" i="1" s="1"/>
  <c r="Y890" i="1"/>
  <c r="X891" i="1"/>
  <c r="G891" i="1" s="1"/>
  <c r="Y891" i="1"/>
  <c r="X893" i="1"/>
  <c r="G893" i="1" s="1"/>
  <c r="Y893" i="1"/>
  <c r="X307" i="1"/>
  <c r="G307" i="1" s="1"/>
  <c r="Y307" i="1"/>
  <c r="X819" i="1"/>
  <c r="G819" i="1" s="1"/>
  <c r="Y819" i="1"/>
  <c r="X820" i="1"/>
  <c r="G820" i="1" s="1"/>
  <c r="Y820" i="1"/>
  <c r="X308" i="1"/>
  <c r="G308" i="1" s="1"/>
  <c r="Y308" i="1"/>
  <c r="X828" i="1"/>
  <c r="G828" i="1" s="1"/>
  <c r="Y828" i="1"/>
  <c r="X830" i="1"/>
  <c r="G830" i="1" s="1"/>
  <c r="Y830" i="1"/>
  <c r="X404" i="1"/>
  <c r="G404" i="1" s="1"/>
  <c r="Y404" i="1"/>
  <c r="X833" i="1"/>
  <c r="G833" i="1" s="1"/>
  <c r="Y833" i="1"/>
  <c r="X309" i="1"/>
  <c r="G309" i="1" s="1"/>
  <c r="Y309" i="1"/>
  <c r="X837" i="1"/>
  <c r="G837" i="1" s="1"/>
  <c r="Y837" i="1"/>
  <c r="X838" i="1"/>
  <c r="G838" i="1" s="1"/>
  <c r="Y838" i="1"/>
  <c r="X310" i="1"/>
  <c r="G310" i="1" s="1"/>
  <c r="Y310" i="1"/>
  <c r="X415" i="1"/>
  <c r="G415" i="1" s="1"/>
  <c r="Y415" i="1"/>
  <c r="X844" i="1"/>
  <c r="G844" i="1" s="1"/>
  <c r="Y844" i="1"/>
  <c r="X419" i="1"/>
  <c r="G419" i="1" s="1"/>
  <c r="Y419" i="1"/>
  <c r="X849" i="1"/>
  <c r="G849" i="1" s="1"/>
  <c r="Y849" i="1"/>
  <c r="X423" i="1"/>
  <c r="G423" i="1" s="1"/>
  <c r="Y423" i="1"/>
  <c r="X430" i="1"/>
  <c r="G430" i="1" s="1"/>
  <c r="Y430" i="1"/>
  <c r="X311" i="1"/>
  <c r="G311" i="1" s="1"/>
  <c r="Y311" i="1"/>
  <c r="X857" i="1"/>
  <c r="G857" i="1" s="1"/>
  <c r="Y857" i="1"/>
  <c r="X312" i="1"/>
  <c r="G312" i="1" s="1"/>
  <c r="Y312" i="1"/>
  <c r="X864" i="1"/>
  <c r="G864" i="1" s="1"/>
  <c r="Y864" i="1"/>
  <c r="X313" i="1"/>
  <c r="G313" i="1" s="1"/>
  <c r="Y313" i="1"/>
  <c r="X314" i="1"/>
  <c r="G314" i="1" s="1"/>
  <c r="Y314" i="1"/>
  <c r="X867" i="1"/>
  <c r="G867" i="1" s="1"/>
  <c r="Y867" i="1"/>
  <c r="X315" i="1"/>
  <c r="G315" i="1" s="1"/>
  <c r="Y315" i="1"/>
  <c r="X316" i="1"/>
  <c r="G316" i="1" s="1"/>
  <c r="Y316" i="1"/>
  <c r="X317" i="1"/>
  <c r="G317" i="1" s="1"/>
  <c r="Y317" i="1"/>
  <c r="X318" i="1"/>
  <c r="G318" i="1" s="1"/>
  <c r="Y318" i="1"/>
  <c r="X734" i="1"/>
  <c r="G734" i="1" s="1"/>
  <c r="Y734" i="1"/>
  <c r="X496" i="1"/>
  <c r="G496" i="1" s="1"/>
  <c r="Y496" i="1"/>
  <c r="X536" i="1"/>
  <c r="G536" i="1" s="1"/>
  <c r="Y536" i="1"/>
  <c r="X577" i="1"/>
  <c r="G577" i="1" s="1"/>
  <c r="Y577" i="1"/>
  <c r="X578" i="1"/>
  <c r="G578" i="1" s="1"/>
  <c r="Y578" i="1"/>
  <c r="X583" i="1"/>
  <c r="G583" i="1" s="1"/>
  <c r="Y583" i="1"/>
  <c r="X632" i="1"/>
  <c r="G632" i="1" s="1"/>
  <c r="Y632" i="1"/>
  <c r="X782" i="1"/>
  <c r="G782" i="1" s="1"/>
  <c r="Y782" i="1"/>
  <c r="X791" i="1"/>
  <c r="G791" i="1" s="1"/>
  <c r="Y791" i="1"/>
  <c r="X650" i="1"/>
  <c r="G650" i="1" s="1"/>
  <c r="Y650" i="1"/>
  <c r="X798" i="1"/>
  <c r="G798" i="1" s="1"/>
  <c r="Y798" i="1"/>
  <c r="X601" i="1"/>
  <c r="G601" i="1" s="1"/>
  <c r="Y601" i="1"/>
  <c r="X678" i="1"/>
  <c r="G678" i="1" s="1"/>
  <c r="Y678" i="1"/>
  <c r="X603" i="1"/>
  <c r="G603" i="1" s="1"/>
  <c r="Y603" i="1"/>
  <c r="X614" i="1"/>
  <c r="G614" i="1" s="1"/>
  <c r="Y614" i="1"/>
  <c r="X629" i="1"/>
  <c r="G629" i="1" s="1"/>
  <c r="Y629" i="1"/>
  <c r="X688" i="1"/>
  <c r="G688" i="1" s="1"/>
  <c r="Y688" i="1"/>
  <c r="X706" i="1"/>
  <c r="G706" i="1" s="1"/>
  <c r="Y706" i="1"/>
  <c r="X458" i="1"/>
  <c r="G458" i="1" s="1"/>
  <c r="Y458" i="1"/>
  <c r="X535" i="1"/>
  <c r="G535" i="1" s="1"/>
  <c r="Y535" i="1"/>
  <c r="X550" i="1"/>
  <c r="G550" i="1" s="1"/>
  <c r="Y550" i="1"/>
  <c r="X574" i="1"/>
  <c r="G574" i="1" s="1"/>
  <c r="Y574" i="1"/>
  <c r="X588" i="1"/>
  <c r="G588" i="1" s="1"/>
  <c r="Y588" i="1"/>
  <c r="X592" i="1"/>
  <c r="G592" i="1" s="1"/>
  <c r="Y592" i="1"/>
  <c r="X424" i="1"/>
  <c r="G424" i="1" s="1"/>
  <c r="Y424" i="1"/>
  <c r="X597" i="1"/>
  <c r="G597" i="1" s="1"/>
  <c r="Y597" i="1"/>
  <c r="X598" i="1"/>
  <c r="G598" i="1" s="1"/>
  <c r="Y598" i="1"/>
  <c r="X612" i="1"/>
  <c r="G612" i="1" s="1"/>
  <c r="Y612" i="1"/>
  <c r="X435" i="1"/>
  <c r="G435" i="1" s="1"/>
  <c r="Y435" i="1"/>
  <c r="X649" i="1"/>
  <c r="G649" i="1" s="1"/>
  <c r="Y649" i="1"/>
  <c r="X735" i="1"/>
  <c r="G735" i="1" s="1"/>
  <c r="Y735" i="1"/>
  <c r="X771" i="1"/>
  <c r="G771" i="1" s="1"/>
  <c r="Y771" i="1"/>
  <c r="X801" i="1"/>
  <c r="G801" i="1" s="1"/>
  <c r="Y801" i="1"/>
  <c r="X802" i="1"/>
  <c r="G802" i="1" s="1"/>
  <c r="Y802" i="1"/>
  <c r="X497" i="1"/>
  <c r="G497" i="1" s="1"/>
  <c r="Y497" i="1"/>
  <c r="X587" i="1"/>
  <c r="G587" i="1" s="1"/>
  <c r="Y587" i="1"/>
  <c r="X733" i="1"/>
  <c r="G733" i="1" s="1"/>
  <c r="Y733" i="1"/>
  <c r="X745" i="1"/>
  <c r="G745" i="1" s="1"/>
  <c r="Y745" i="1"/>
  <c r="X777" i="1"/>
  <c r="G777" i="1" s="1"/>
  <c r="Y777" i="1"/>
  <c r="X408" i="1"/>
  <c r="G408" i="1" s="1"/>
  <c r="Y408" i="1"/>
  <c r="X485" i="1"/>
  <c r="G485" i="1" s="1"/>
  <c r="Y485" i="1"/>
  <c r="X501" i="1"/>
  <c r="G501" i="1" s="1"/>
  <c r="Y501" i="1"/>
  <c r="X532" i="1"/>
  <c r="G532" i="1" s="1"/>
  <c r="Y532" i="1"/>
  <c r="X549" i="1"/>
  <c r="G549" i="1" s="1"/>
  <c r="Y549" i="1"/>
  <c r="X553" i="1"/>
  <c r="G553" i="1" s="1"/>
  <c r="Y553" i="1"/>
  <c r="X562" i="1"/>
  <c r="G562" i="1" s="1"/>
  <c r="Y562" i="1"/>
  <c r="X596" i="1"/>
  <c r="G596" i="1" s="1"/>
  <c r="Y596" i="1"/>
  <c r="X663" i="1"/>
  <c r="G663" i="1" s="1"/>
  <c r="Y663" i="1"/>
  <c r="X671" i="1"/>
  <c r="G671" i="1" s="1"/>
  <c r="Y671" i="1"/>
  <c r="X730" i="1"/>
  <c r="G730" i="1" s="1"/>
  <c r="Y730" i="1"/>
  <c r="X750" i="1"/>
  <c r="G750" i="1" s="1"/>
  <c r="Y750" i="1"/>
  <c r="X794" i="1"/>
  <c r="G794" i="1" s="1"/>
  <c r="Y794" i="1"/>
  <c r="X483" i="1"/>
  <c r="G483" i="1" s="1"/>
  <c r="Y483" i="1"/>
  <c r="X770" i="1"/>
  <c r="G770" i="1" s="1"/>
  <c r="Y770" i="1"/>
  <c r="X473" i="1"/>
  <c r="G473" i="1" s="1"/>
  <c r="Y473" i="1"/>
  <c r="X569" i="1"/>
  <c r="G569" i="1" s="1"/>
  <c r="Y569" i="1"/>
  <c r="X705" i="1"/>
  <c r="G705" i="1" s="1"/>
  <c r="Y705" i="1"/>
  <c r="X718" i="1"/>
  <c r="G718" i="1" s="1"/>
  <c r="Y718" i="1"/>
  <c r="X726" i="1"/>
  <c r="G726" i="1" s="1"/>
  <c r="Y726" i="1"/>
  <c r="X727" i="1"/>
  <c r="G727" i="1" s="1"/>
  <c r="Y727" i="1"/>
  <c r="X729" i="1"/>
  <c r="G729" i="1" s="1"/>
  <c r="Y729" i="1"/>
  <c r="X402" i="1"/>
  <c r="G402" i="1" s="1"/>
  <c r="Y402" i="1"/>
  <c r="X605" i="1"/>
  <c r="G605" i="1" s="1"/>
  <c r="Y605" i="1"/>
  <c r="X617" i="1"/>
  <c r="G617" i="1" s="1"/>
  <c r="Y617" i="1"/>
  <c r="X643" i="1"/>
  <c r="G643" i="1" s="1"/>
  <c r="Y643" i="1"/>
  <c r="X662" i="1"/>
  <c r="G662" i="1" s="1"/>
  <c r="Y662" i="1"/>
  <c r="X767" i="1"/>
  <c r="G767" i="1" s="1"/>
  <c r="Y767" i="1"/>
  <c r="X737" i="1"/>
  <c r="G737" i="1" s="1"/>
  <c r="Y737" i="1"/>
  <c r="X686" i="1"/>
  <c r="G686" i="1" s="1"/>
  <c r="Y686" i="1"/>
  <c r="X508" i="1"/>
  <c r="G508" i="1" s="1"/>
  <c r="Y508" i="1"/>
  <c r="X515" i="1"/>
  <c r="G515" i="1" s="1"/>
  <c r="Y515" i="1"/>
  <c r="X558" i="1"/>
  <c r="G558" i="1" s="1"/>
  <c r="Y558" i="1"/>
  <c r="X477" i="1"/>
  <c r="G477" i="1" s="1"/>
  <c r="Y477" i="1"/>
  <c r="X505" i="1"/>
  <c r="G505" i="1" s="1"/>
  <c r="Y505" i="1"/>
  <c r="X531" i="1"/>
  <c r="G531" i="1" s="1"/>
  <c r="Y531" i="1"/>
  <c r="X409" i="1"/>
  <c r="G409" i="1" s="1"/>
  <c r="Y409" i="1"/>
  <c r="X568" i="1"/>
  <c r="G568" i="1" s="1"/>
  <c r="Y568" i="1"/>
  <c r="X619" i="1"/>
  <c r="G619" i="1" s="1"/>
  <c r="Y619" i="1"/>
  <c r="X669" i="1"/>
  <c r="G669" i="1" s="1"/>
  <c r="Y669" i="1"/>
  <c r="X738" i="1"/>
  <c r="G738" i="1" s="1"/>
  <c r="Y738" i="1"/>
  <c r="X760" i="1"/>
  <c r="G760" i="1" s="1"/>
  <c r="Y760" i="1"/>
  <c r="X773" i="1"/>
  <c r="G773" i="1" s="1"/>
  <c r="Y773" i="1"/>
  <c r="X664" i="1"/>
  <c r="G664" i="1" s="1"/>
  <c r="Y664" i="1"/>
  <c r="X805" i="1"/>
  <c r="G805" i="1" s="1"/>
  <c r="Y805" i="1"/>
  <c r="X763" i="1"/>
  <c r="G763" i="1" s="1"/>
  <c r="Y763" i="1"/>
  <c r="X556" i="1"/>
  <c r="G556" i="1" s="1"/>
  <c r="Y556" i="1"/>
  <c r="X602" i="1"/>
  <c r="G602" i="1" s="1"/>
  <c r="Y602" i="1"/>
  <c r="X507" i="1"/>
  <c r="G507" i="1" s="1"/>
  <c r="Y507" i="1"/>
  <c r="X546" i="1"/>
  <c r="G546" i="1" s="1"/>
  <c r="Y546" i="1"/>
  <c r="X582" i="1"/>
  <c r="G582" i="1" s="1"/>
  <c r="Y582" i="1"/>
  <c r="X645" i="1"/>
  <c r="G645" i="1" s="1"/>
  <c r="Y645" i="1"/>
  <c r="X679" i="1"/>
  <c r="G679" i="1" s="1"/>
  <c r="Y679" i="1"/>
  <c r="X722" i="1"/>
  <c r="G722" i="1" s="1"/>
  <c r="Y722" i="1"/>
  <c r="X761" i="1"/>
  <c r="G761" i="1" s="1"/>
  <c r="Y761" i="1"/>
  <c r="X762" i="1"/>
  <c r="G762" i="1" s="1"/>
  <c r="Y762" i="1"/>
  <c r="X766" i="1"/>
  <c r="G766" i="1" s="1"/>
  <c r="Y766" i="1"/>
  <c r="X589" i="1"/>
  <c r="G589" i="1" s="1"/>
  <c r="Y589" i="1"/>
  <c r="X640" i="1"/>
  <c r="G640" i="1" s="1"/>
  <c r="Y640" i="1"/>
  <c r="X608" i="1"/>
  <c r="G608" i="1" s="1"/>
  <c r="Y608" i="1"/>
  <c r="X487" i="1"/>
  <c r="G487" i="1" s="1"/>
  <c r="Y487" i="1"/>
  <c r="X524" i="1"/>
  <c r="G524" i="1" s="1"/>
  <c r="Y524" i="1"/>
  <c r="X551" i="1"/>
  <c r="G551" i="1" s="1"/>
  <c r="Y551" i="1"/>
  <c r="X610" i="1"/>
  <c r="G610" i="1" s="1"/>
  <c r="Y610" i="1"/>
  <c r="X720" i="1"/>
  <c r="G720" i="1" s="1"/>
  <c r="Y720" i="1"/>
  <c r="X571" i="1"/>
  <c r="G571" i="1" s="1"/>
  <c r="Y571" i="1"/>
  <c r="X811" i="1"/>
  <c r="G811" i="1" s="1"/>
  <c r="Y811" i="1"/>
  <c r="X584" i="1"/>
  <c r="G584" i="1" s="1"/>
  <c r="Y584" i="1"/>
  <c r="X600" i="1"/>
  <c r="G600" i="1" s="1"/>
  <c r="Y600" i="1"/>
  <c r="X646" i="1"/>
  <c r="G646" i="1" s="1"/>
  <c r="Y646" i="1"/>
  <c r="X711" i="1"/>
  <c r="G711" i="1" s="1"/>
  <c r="Y711" i="1"/>
  <c r="X789" i="1"/>
  <c r="G789" i="1" s="1"/>
  <c r="Y789" i="1"/>
  <c r="X633" i="1"/>
  <c r="G633" i="1" s="1"/>
  <c r="Y633" i="1"/>
  <c r="X521" i="1"/>
  <c r="G521" i="1" s="1"/>
  <c r="Y521" i="1"/>
  <c r="X651" i="1"/>
  <c r="G651" i="1" s="1"/>
  <c r="Y651" i="1"/>
  <c r="X661" i="1"/>
  <c r="G661" i="1" s="1"/>
  <c r="Y661" i="1"/>
  <c r="X736" i="1"/>
  <c r="G736" i="1" s="1"/>
  <c r="Y736" i="1"/>
  <c r="X472" i="1"/>
  <c r="G472" i="1" s="1"/>
  <c r="Y472" i="1"/>
  <c r="X489" i="1"/>
  <c r="G489" i="1" s="1"/>
  <c r="Y489" i="1"/>
  <c r="X676" i="1"/>
  <c r="G676" i="1" s="1"/>
  <c r="Y676" i="1"/>
  <c r="X695" i="1"/>
  <c r="G695" i="1" s="1"/>
  <c r="Y695" i="1"/>
  <c r="X715" i="1"/>
  <c r="G715" i="1" s="1"/>
  <c r="Y715" i="1"/>
  <c r="X748" i="1"/>
  <c r="G748" i="1" s="1"/>
  <c r="Y748" i="1"/>
  <c r="X537" i="1"/>
  <c r="G537" i="1" s="1"/>
  <c r="Y537" i="1"/>
  <c r="X572" i="1"/>
  <c r="G572" i="1" s="1"/>
  <c r="Y572" i="1"/>
  <c r="X607" i="1"/>
  <c r="G607" i="1" s="1"/>
  <c r="Y607" i="1"/>
  <c r="X799" i="1"/>
  <c r="G799" i="1" s="1"/>
  <c r="Y799" i="1"/>
  <c r="X451" i="1"/>
  <c r="G451" i="1" s="1"/>
  <c r="Y451" i="1"/>
  <c r="X547" i="1"/>
  <c r="G547" i="1" s="1"/>
  <c r="Y547" i="1"/>
  <c r="X615" i="1"/>
  <c r="G615" i="1" s="1"/>
  <c r="Y615" i="1"/>
  <c r="X638" i="1"/>
  <c r="G638" i="1" s="1"/>
  <c r="Y638" i="1"/>
  <c r="X667" i="1"/>
  <c r="G667" i="1" s="1"/>
  <c r="Y667" i="1"/>
  <c r="X682" i="1"/>
  <c r="G682" i="1" s="1"/>
  <c r="Y682" i="1"/>
  <c r="X739" i="1"/>
  <c r="G739" i="1" s="1"/>
  <c r="Y739" i="1"/>
  <c r="X474" i="1"/>
  <c r="G474" i="1" s="1"/>
  <c r="Y474" i="1"/>
  <c r="X398" i="1"/>
  <c r="G398" i="1" s="1"/>
  <c r="Y398" i="1"/>
  <c r="X527" i="1"/>
  <c r="G527" i="1" s="1"/>
  <c r="Y527" i="1"/>
  <c r="X534" i="1"/>
  <c r="G534" i="1" s="1"/>
  <c r="Y534" i="1"/>
  <c r="X634" i="1"/>
  <c r="G634" i="1" s="1"/>
  <c r="Y634" i="1"/>
  <c r="X652" i="1"/>
  <c r="G652" i="1" s="1"/>
  <c r="Y652" i="1"/>
  <c r="X454" i="1"/>
  <c r="G454" i="1" s="1"/>
  <c r="Y454" i="1"/>
  <c r="X795" i="1"/>
  <c r="G795" i="1" s="1"/>
  <c r="Y795" i="1"/>
  <c r="X548" i="1"/>
  <c r="G548" i="1" s="1"/>
  <c r="Y548" i="1"/>
  <c r="X806" i="1"/>
  <c r="G806" i="1" s="1"/>
  <c r="Y806" i="1"/>
  <c r="X540" i="1"/>
  <c r="G540" i="1" s="1"/>
  <c r="Y540" i="1"/>
  <c r="X724" i="1"/>
  <c r="G724" i="1" s="1"/>
  <c r="Y724" i="1"/>
  <c r="X780" i="1"/>
  <c r="G780" i="1" s="1"/>
  <c r="Y780" i="1"/>
  <c r="X570" i="1"/>
  <c r="G570" i="1" s="1"/>
  <c r="Y570" i="1"/>
  <c r="X746" i="1"/>
  <c r="G746" i="1" s="1"/>
  <c r="Y746" i="1"/>
  <c r="X479" i="1"/>
  <c r="G479" i="1" s="1"/>
  <c r="Y479" i="1"/>
  <c r="X641" i="1"/>
  <c r="G641" i="1" s="1"/>
  <c r="Y641" i="1"/>
  <c r="X504" i="1"/>
  <c r="G504" i="1" s="1"/>
  <c r="Y504" i="1"/>
  <c r="X471" i="1"/>
  <c r="G471" i="1" s="1"/>
  <c r="Y471" i="1"/>
  <c r="X421" i="1"/>
  <c r="G421" i="1" s="1"/>
  <c r="Y421" i="1"/>
  <c r="X642" i="1"/>
  <c r="G642" i="1" s="1"/>
  <c r="Y642" i="1"/>
  <c r="X692" i="1"/>
  <c r="G692" i="1" s="1"/>
  <c r="Y692" i="1"/>
  <c r="X747" i="1"/>
  <c r="G747" i="1" s="1"/>
  <c r="Y747" i="1"/>
  <c r="X800" i="1"/>
  <c r="G800" i="1" s="1"/>
  <c r="Y800" i="1"/>
  <c r="X399" i="1"/>
  <c r="G399" i="1" s="1"/>
  <c r="Y399" i="1"/>
  <c r="X689" i="1"/>
  <c r="G689" i="1" s="1"/>
  <c r="Y689" i="1"/>
  <c r="X731" i="1"/>
  <c r="G731" i="1" s="1"/>
  <c r="Y731" i="1"/>
  <c r="X460" i="1"/>
  <c r="G460" i="1" s="1"/>
  <c r="Y460" i="1"/>
  <c r="X565" i="1"/>
  <c r="G565" i="1" s="1"/>
  <c r="Y565" i="1"/>
  <c r="X756" i="1"/>
  <c r="G756" i="1" s="1"/>
  <c r="Y756" i="1"/>
  <c r="X464" i="1"/>
  <c r="G464" i="1" s="1"/>
  <c r="Y464" i="1"/>
  <c r="X466" i="1"/>
  <c r="G466" i="1" s="1"/>
  <c r="Y466" i="1"/>
  <c r="X740" i="1"/>
  <c r="G740" i="1" s="1"/>
  <c r="Y740" i="1"/>
  <c r="X492" i="1"/>
  <c r="G492" i="1" s="1"/>
  <c r="Y492" i="1"/>
  <c r="X743" i="1"/>
  <c r="G743" i="1" s="1"/>
  <c r="Y743" i="1"/>
  <c r="X511" i="1"/>
  <c r="G511" i="1" s="1"/>
  <c r="Y511" i="1"/>
  <c r="X744" i="1"/>
  <c r="G744" i="1" s="1"/>
  <c r="Y744" i="1"/>
  <c r="X803" i="1"/>
  <c r="G803" i="1" s="1"/>
  <c r="Y803" i="1"/>
  <c r="X528" i="1"/>
  <c r="G528" i="1" s="1"/>
  <c r="Y528" i="1"/>
  <c r="X621" i="1"/>
  <c r="G621" i="1" s="1"/>
  <c r="Y621" i="1"/>
  <c r="X732" i="1"/>
  <c r="G732" i="1" s="1"/>
  <c r="Y732" i="1"/>
  <c r="X491" i="1"/>
  <c r="G491" i="1" s="1"/>
  <c r="Y491" i="1"/>
  <c r="X427" i="1"/>
  <c r="G427" i="1" s="1"/>
  <c r="Y427" i="1"/>
  <c r="X807" i="1"/>
  <c r="G807" i="1" s="1"/>
  <c r="Y807" i="1"/>
  <c r="X529" i="1"/>
  <c r="G529" i="1" s="1"/>
  <c r="Y529" i="1"/>
  <c r="X395" i="1"/>
  <c r="G395" i="1" s="1"/>
  <c r="Y395" i="1"/>
  <c r="X484" i="1"/>
  <c r="G484" i="1" s="1"/>
  <c r="Y484" i="1"/>
  <c r="X513" i="1"/>
  <c r="G513" i="1" s="1"/>
  <c r="Y513" i="1"/>
  <c r="X581" i="1"/>
  <c r="G581" i="1" s="1"/>
  <c r="Y581" i="1"/>
  <c r="X506" i="1"/>
  <c r="G506" i="1" s="1"/>
  <c r="Y506" i="1"/>
  <c r="X447" i="1"/>
  <c r="G447" i="1" s="1"/>
  <c r="Y447" i="1"/>
  <c r="X723" i="1"/>
  <c r="G723" i="1" s="1"/>
  <c r="Y723" i="1"/>
  <c r="X759" i="1"/>
  <c r="G759" i="1" s="1"/>
  <c r="Y759" i="1"/>
  <c r="X580" i="1"/>
  <c r="G580" i="1" s="1"/>
  <c r="Y580" i="1"/>
  <c r="X631" i="1"/>
  <c r="G631" i="1" s="1"/>
  <c r="Y631" i="1"/>
  <c r="X448" i="1"/>
  <c r="G448" i="1" s="1"/>
  <c r="Y448" i="1"/>
  <c r="X764" i="1"/>
  <c r="G764" i="1" s="1"/>
  <c r="Y764" i="1"/>
  <c r="X428" i="1"/>
  <c r="G428" i="1" s="1"/>
  <c r="Y428" i="1"/>
  <c r="X670" i="1"/>
  <c r="G670" i="1" s="1"/>
  <c r="Y670" i="1"/>
  <c r="X510" i="1"/>
  <c r="G510" i="1" s="1"/>
  <c r="Y510" i="1"/>
  <c r="X539" i="1"/>
  <c r="G539" i="1" s="1"/>
  <c r="Y539" i="1"/>
  <c r="X616" i="1"/>
  <c r="G616" i="1" s="1"/>
  <c r="Y616" i="1"/>
  <c r="X665" i="1"/>
  <c r="G665" i="1" s="1"/>
  <c r="Y665" i="1"/>
  <c r="X768" i="1"/>
  <c r="G768" i="1" s="1"/>
  <c r="Y768" i="1"/>
  <c r="X779" i="1"/>
  <c r="G779" i="1" s="1"/>
  <c r="Y779" i="1"/>
  <c r="X575" i="1"/>
  <c r="G575" i="1" s="1"/>
  <c r="Y575" i="1"/>
  <c r="X446" i="1"/>
  <c r="G446" i="1" s="1"/>
  <c r="Y446" i="1"/>
  <c r="X753" i="1"/>
  <c r="G753" i="1" s="1"/>
  <c r="Y753" i="1"/>
  <c r="X522" i="1"/>
  <c r="G522" i="1" s="1"/>
  <c r="Y522" i="1"/>
  <c r="X544" i="1"/>
  <c r="G544" i="1" s="1"/>
  <c r="Y544" i="1"/>
  <c r="X595" i="1"/>
  <c r="G595" i="1" s="1"/>
  <c r="Y595" i="1"/>
  <c r="X758" i="1"/>
  <c r="G758" i="1" s="1"/>
  <c r="Y758" i="1"/>
  <c r="X797" i="1"/>
  <c r="G797" i="1" s="1"/>
  <c r="Y797" i="1"/>
  <c r="X683" i="1"/>
  <c r="G683" i="1" s="1"/>
  <c r="Y683" i="1"/>
  <c r="X627" i="1"/>
  <c r="G627" i="1" s="1"/>
  <c r="Y627" i="1"/>
  <c r="X710" i="1"/>
  <c r="G710" i="1" s="1"/>
  <c r="Y710" i="1"/>
  <c r="X480" i="1"/>
  <c r="G480" i="1" s="1"/>
  <c r="Y480" i="1"/>
  <c r="X518" i="1"/>
  <c r="G518" i="1" s="1"/>
  <c r="Y518" i="1"/>
  <c r="X700" i="1"/>
  <c r="G700" i="1" s="1"/>
  <c r="Y700" i="1"/>
  <c r="X704" i="1"/>
  <c r="G704" i="1" s="1"/>
  <c r="Y704" i="1"/>
  <c r="X707" i="1"/>
  <c r="G707" i="1" s="1"/>
  <c r="Y707" i="1"/>
  <c r="X716" i="1"/>
  <c r="G716" i="1" s="1"/>
  <c r="Y716" i="1"/>
  <c r="X728" i="1"/>
  <c r="G728" i="1" s="1"/>
  <c r="Y728" i="1"/>
  <c r="X775" i="1"/>
  <c r="G775" i="1" s="1"/>
  <c r="Y775" i="1"/>
  <c r="X781" i="1"/>
  <c r="G781" i="1" s="1"/>
  <c r="Y781" i="1"/>
  <c r="X786" i="1"/>
  <c r="G786" i="1" s="1"/>
  <c r="Y786" i="1"/>
  <c r="X792" i="1"/>
  <c r="G792" i="1" s="1"/>
  <c r="Y792" i="1"/>
  <c r="X793" i="1"/>
  <c r="G793" i="1" s="1"/>
  <c r="Y793" i="1"/>
  <c r="X813" i="1"/>
  <c r="G813" i="1" s="1"/>
  <c r="Y813" i="1"/>
  <c r="X503" i="1"/>
  <c r="G503" i="1" s="1"/>
  <c r="Y503" i="1"/>
  <c r="X559" i="1"/>
  <c r="G559" i="1" s="1"/>
  <c r="Y559" i="1"/>
  <c r="X611" i="1"/>
  <c r="G611" i="1" s="1"/>
  <c r="Y611" i="1"/>
  <c r="X620" i="1"/>
  <c r="G620" i="1" s="1"/>
  <c r="Y620" i="1"/>
  <c r="X469" i="1"/>
  <c r="G469" i="1" s="1"/>
  <c r="Y469" i="1"/>
  <c r="X808" i="1"/>
  <c r="G808" i="1" s="1"/>
  <c r="Y808" i="1"/>
  <c r="X498" i="1"/>
  <c r="G498" i="1" s="1"/>
  <c r="Y498" i="1"/>
  <c r="X644" i="1"/>
  <c r="G644" i="1" s="1"/>
  <c r="Y644" i="1"/>
  <c r="X701" i="1"/>
  <c r="G701" i="1" s="1"/>
  <c r="Y701" i="1"/>
  <c r="X790" i="1"/>
  <c r="G790" i="1" s="1"/>
  <c r="Y790" i="1"/>
  <c r="X566" i="1"/>
  <c r="G566" i="1" s="1"/>
  <c r="Y566" i="1"/>
  <c r="X585" i="1"/>
  <c r="G585" i="1" s="1"/>
  <c r="Y585" i="1"/>
  <c r="X647" i="1"/>
  <c r="G647" i="1" s="1"/>
  <c r="Y647" i="1"/>
  <c r="X675" i="1"/>
  <c r="G675" i="1" s="1"/>
  <c r="Y675" i="1"/>
  <c r="X755" i="1"/>
  <c r="G755" i="1" s="1"/>
  <c r="Y755" i="1"/>
  <c r="X623" i="1"/>
  <c r="G623" i="1" s="1"/>
  <c r="Y623" i="1"/>
  <c r="X697" i="1"/>
  <c r="G697" i="1" s="1"/>
  <c r="Y697" i="1"/>
  <c r="X672" i="1"/>
  <c r="G672" i="1" s="1"/>
  <c r="Y672" i="1"/>
  <c r="X776" i="1"/>
  <c r="G776" i="1" s="1"/>
  <c r="Y776" i="1"/>
  <c r="X684" i="1"/>
  <c r="G684" i="1" s="1"/>
  <c r="Y684" i="1"/>
  <c r="X752" i="1"/>
  <c r="G752" i="1" s="1"/>
  <c r="Y752" i="1"/>
  <c r="X573" i="1"/>
  <c r="G573" i="1" s="1"/>
  <c r="Y573" i="1"/>
  <c r="X784" i="1"/>
  <c r="G784" i="1" s="1"/>
  <c r="Y784" i="1"/>
  <c r="X567" i="1"/>
  <c r="G567" i="1" s="1"/>
  <c r="Y567" i="1"/>
  <c r="X674" i="1"/>
  <c r="G674" i="1" s="1"/>
  <c r="Y674" i="1"/>
  <c r="X476" i="1"/>
  <c r="G476" i="1" s="1"/>
  <c r="Y476" i="1"/>
  <c r="X495" i="1"/>
  <c r="G495" i="1" s="1"/>
  <c r="Y495" i="1"/>
  <c r="X604" i="1"/>
  <c r="G604" i="1" s="1"/>
  <c r="Y604" i="1"/>
  <c r="X693" i="1"/>
  <c r="G693" i="1" s="1"/>
  <c r="Y693" i="1"/>
  <c r="X502" i="1"/>
  <c r="G502" i="1" s="1"/>
  <c r="Y502" i="1"/>
  <c r="X490" i="1"/>
  <c r="G490" i="1" s="1"/>
  <c r="Y490" i="1"/>
  <c r="X626" i="1"/>
  <c r="G626" i="1" s="1"/>
  <c r="Y626" i="1"/>
  <c r="X772" i="1"/>
  <c r="G772" i="1" s="1"/>
  <c r="Y772" i="1"/>
  <c r="X388" i="1"/>
  <c r="G388" i="1" s="1"/>
  <c r="Y388" i="1"/>
  <c r="X396" i="1"/>
  <c r="G396" i="1" s="1"/>
  <c r="Y396" i="1"/>
  <c r="X576" i="1"/>
  <c r="G576" i="1" s="1"/>
  <c r="Y576" i="1"/>
  <c r="X778" i="1"/>
  <c r="G778" i="1" s="1"/>
  <c r="Y778" i="1"/>
  <c r="X545" i="1"/>
  <c r="G545" i="1" s="1"/>
  <c r="Y545" i="1"/>
  <c r="X635" i="1"/>
  <c r="G635" i="1" s="1"/>
  <c r="Y635" i="1"/>
  <c r="X425" i="1"/>
  <c r="G425" i="1" s="1"/>
  <c r="Y425" i="1"/>
  <c r="X680" i="1"/>
  <c r="G680" i="1" s="1"/>
  <c r="Y680" i="1"/>
  <c r="X699" i="1"/>
  <c r="G699" i="1" s="1"/>
  <c r="Y699" i="1"/>
  <c r="X563" i="1"/>
  <c r="G563" i="1" s="1"/>
  <c r="Y563" i="1"/>
  <c r="X494" i="1"/>
  <c r="G494" i="1" s="1"/>
  <c r="Y494" i="1"/>
  <c r="X389" i="1"/>
  <c r="G389" i="1" s="1"/>
  <c r="Y389" i="1"/>
  <c r="X742" i="1"/>
  <c r="G742" i="1" s="1"/>
  <c r="Y742" i="1"/>
  <c r="X622" i="1"/>
  <c r="G622" i="1" s="1"/>
  <c r="Y622" i="1"/>
  <c r="X659" i="1"/>
  <c r="G659" i="1" s="1"/>
  <c r="Y659" i="1"/>
  <c r="X787" i="1"/>
  <c r="G787" i="1" s="1"/>
  <c r="Y787" i="1"/>
  <c r="X613" i="1"/>
  <c r="G613" i="1" s="1"/>
  <c r="Y613" i="1"/>
  <c r="X783" i="1"/>
  <c r="G783" i="1" s="1"/>
  <c r="Y783" i="1"/>
  <c r="X685" i="1"/>
  <c r="G685" i="1" s="1"/>
  <c r="Y685" i="1"/>
  <c r="X785" i="1"/>
  <c r="G785" i="1" s="1"/>
  <c r="Y785" i="1"/>
  <c r="X579" i="1"/>
  <c r="G579" i="1" s="1"/>
  <c r="Y579" i="1"/>
  <c r="X493" i="1"/>
  <c r="G493" i="1" s="1"/>
  <c r="Y493" i="1"/>
  <c r="X708" i="1"/>
  <c r="G708" i="1" s="1"/>
  <c r="Y708" i="1"/>
  <c r="X677" i="1"/>
  <c r="G677" i="1" s="1"/>
  <c r="Y677" i="1"/>
  <c r="X673" i="1"/>
  <c r="G673" i="1" s="1"/>
  <c r="Y673" i="1"/>
  <c r="X516" i="1"/>
  <c r="G516" i="1" s="1"/>
  <c r="Y516" i="1"/>
  <c r="X512" i="1"/>
  <c r="G512" i="1" s="1"/>
  <c r="Y512" i="1"/>
  <c r="X530" i="1"/>
  <c r="G530" i="1" s="1"/>
  <c r="Y530" i="1"/>
  <c r="X690" i="1"/>
  <c r="G690" i="1" s="1"/>
  <c r="Y690" i="1"/>
  <c r="X714" i="1"/>
  <c r="G714" i="1" s="1"/>
  <c r="Y714" i="1"/>
  <c r="X725" i="1"/>
  <c r="G725" i="1" s="1"/>
  <c r="Y725" i="1"/>
  <c r="X499" i="1"/>
  <c r="G499" i="1" s="1"/>
  <c r="Y499" i="1"/>
  <c r="X509" i="1"/>
  <c r="G509" i="1" s="1"/>
  <c r="Y509" i="1"/>
  <c r="X810" i="1"/>
  <c r="G810" i="1" s="1"/>
  <c r="Y810" i="1"/>
  <c r="X687" i="1"/>
  <c r="G687" i="1" s="1"/>
  <c r="Y687" i="1"/>
  <c r="X717" i="1"/>
  <c r="G717" i="1" s="1"/>
  <c r="Y717" i="1"/>
  <c r="X526" i="1"/>
  <c r="G526" i="1" s="1"/>
  <c r="Y526" i="1"/>
  <c r="X405" i="1"/>
  <c r="G405" i="1" s="1"/>
  <c r="Y405" i="1"/>
  <c r="X606" i="1"/>
  <c r="G606" i="1" s="1"/>
  <c r="Y606" i="1"/>
  <c r="X812" i="1"/>
  <c r="G812" i="1" s="1"/>
  <c r="Y812" i="1"/>
  <c r="X774" i="1"/>
  <c r="G774" i="1" s="1"/>
  <c r="Y774" i="1"/>
  <c r="X475" i="1"/>
  <c r="G475" i="1" s="1"/>
  <c r="Y475" i="1"/>
  <c r="X594" i="1"/>
  <c r="G594" i="1" s="1"/>
  <c r="Y594" i="1"/>
  <c r="X749" i="1"/>
  <c r="G749" i="1" s="1"/>
  <c r="Y749" i="1"/>
  <c r="X691" i="1"/>
  <c r="G691" i="1" s="1"/>
  <c r="Y691" i="1"/>
  <c r="X668" i="1"/>
  <c r="G668" i="1" s="1"/>
  <c r="Y668" i="1"/>
  <c r="X681" i="1"/>
  <c r="G681" i="1" s="1"/>
  <c r="Y681" i="1"/>
  <c r="X754" i="1"/>
  <c r="G754" i="1" s="1"/>
  <c r="Y754" i="1"/>
  <c r="X482" i="1"/>
  <c r="G482" i="1" s="1"/>
  <c r="Y482" i="1"/>
  <c r="X655" i="1"/>
  <c r="G655" i="1" s="1"/>
  <c r="Y655" i="1"/>
  <c r="X719" i="1"/>
  <c r="G719" i="1" s="1"/>
  <c r="Y719" i="1"/>
  <c r="X564" i="1"/>
  <c r="G564" i="1" s="1"/>
  <c r="Y564" i="1"/>
  <c r="X514" i="1"/>
  <c r="G514" i="1" s="1"/>
  <c r="Y514" i="1"/>
  <c r="X624" i="1"/>
  <c r="G624" i="1" s="1"/>
  <c r="Y624" i="1"/>
  <c r="X696" i="1"/>
  <c r="G696" i="1" s="1"/>
  <c r="Y696" i="1"/>
  <c r="X666" i="1"/>
  <c r="G666" i="1" s="1"/>
  <c r="Y666" i="1"/>
  <c r="X751" i="1"/>
  <c r="G751" i="1" s="1"/>
  <c r="Y751" i="1"/>
  <c r="X478" i="1"/>
  <c r="G478" i="1" s="1"/>
  <c r="Y478" i="1"/>
  <c r="X557" i="1"/>
  <c r="G557" i="1" s="1"/>
  <c r="Y557" i="1"/>
  <c r="X709" i="1"/>
  <c r="G709" i="1" s="1"/>
  <c r="Y709" i="1"/>
  <c r="X765" i="1"/>
  <c r="G765" i="1" s="1"/>
  <c r="Y765" i="1"/>
  <c r="X422" i="1"/>
  <c r="G422" i="1" s="1"/>
  <c r="Y422" i="1"/>
  <c r="X804" i="1"/>
  <c r="G804" i="1" s="1"/>
  <c r="Y804" i="1"/>
  <c r="X586" i="1"/>
  <c r="G586" i="1" s="1"/>
  <c r="Y586" i="1"/>
  <c r="X637" i="1"/>
  <c r="G637" i="1" s="1"/>
  <c r="Y637" i="1"/>
  <c r="X788" i="1"/>
  <c r="G788" i="1" s="1"/>
  <c r="Y788" i="1"/>
  <c r="X552" i="1"/>
  <c r="G552" i="1" s="1"/>
  <c r="Y552" i="1"/>
  <c r="X599" i="1"/>
  <c r="G599" i="1" s="1"/>
  <c r="Y599" i="1"/>
  <c r="X630" i="1"/>
  <c r="G630" i="1" s="1"/>
  <c r="Y630" i="1"/>
  <c r="X660" i="1"/>
  <c r="G660" i="1" s="1"/>
  <c r="Y660" i="1"/>
  <c r="X694" i="1"/>
  <c r="G694" i="1" s="1"/>
  <c r="Y694" i="1"/>
  <c r="X703" i="1"/>
  <c r="G703" i="1" s="1"/>
  <c r="Y703" i="1"/>
  <c r="X541" i="1"/>
  <c r="G541" i="1" s="1"/>
  <c r="Y541" i="1"/>
  <c r="X809" i="1"/>
  <c r="G809" i="1" s="1"/>
  <c r="Y809" i="1"/>
  <c r="X414" i="1"/>
  <c r="G414" i="1" s="1"/>
  <c r="Y414" i="1"/>
  <c r="X523" i="1"/>
  <c r="G523" i="1" s="1"/>
  <c r="Y523" i="1"/>
  <c r="X721" i="1"/>
  <c r="G721" i="1" s="1"/>
  <c r="Y721" i="1"/>
  <c r="X450" i="1"/>
  <c r="G450" i="1" s="1"/>
  <c r="Y450" i="1"/>
  <c r="X432" i="1"/>
  <c r="G432" i="1" s="1"/>
  <c r="Y432" i="1"/>
  <c r="X387" i="1"/>
  <c r="G387" i="1" s="1"/>
  <c r="Y387" i="1"/>
  <c r="X351" i="1"/>
  <c r="G351" i="1" s="1"/>
  <c r="Y351" i="1"/>
  <c r="X353" i="1"/>
  <c r="G353" i="1" s="1"/>
  <c r="Y353" i="1"/>
  <c r="X352" i="1"/>
  <c r="G352" i="1" s="1"/>
  <c r="Y352" i="1"/>
  <c r="X354" i="1"/>
  <c r="G354" i="1" s="1"/>
  <c r="Y354" i="1"/>
  <c r="X358" i="1"/>
  <c r="G358" i="1" s="1"/>
  <c r="Y358" i="1"/>
  <c r="X392" i="1"/>
  <c r="G392" i="1" s="1"/>
  <c r="Y392" i="1"/>
  <c r="X831" i="1"/>
  <c r="G831" i="1" s="1"/>
  <c r="Y831" i="1"/>
  <c r="X359" i="1"/>
  <c r="G359" i="1" s="1"/>
  <c r="Y359" i="1"/>
  <c r="X365" i="1"/>
  <c r="G365" i="1" s="1"/>
  <c r="Y365" i="1"/>
  <c r="X385" i="1"/>
  <c r="G385" i="1" s="1"/>
  <c r="Y385" i="1"/>
  <c r="X355" i="1"/>
  <c r="G355" i="1" s="1"/>
  <c r="Y355" i="1"/>
  <c r="X361" i="1"/>
  <c r="G361" i="1" s="1"/>
  <c r="Y361" i="1"/>
  <c r="X356" i="1"/>
  <c r="G356" i="1" s="1"/>
  <c r="Y356" i="1"/>
  <c r="X357" i="1"/>
  <c r="G357" i="1" s="1"/>
  <c r="Y357" i="1"/>
  <c r="X835" i="1"/>
  <c r="G835" i="1" s="1"/>
  <c r="Y835" i="1"/>
  <c r="X360" i="1"/>
  <c r="G360" i="1" s="1"/>
  <c r="Y360" i="1"/>
  <c r="X362" i="1"/>
  <c r="G362" i="1" s="1"/>
  <c r="Y362" i="1"/>
  <c r="X363" i="1"/>
  <c r="G363" i="1" s="1"/>
  <c r="Y363" i="1"/>
  <c r="X364" i="1"/>
  <c r="G364" i="1" s="1"/>
  <c r="Y364" i="1"/>
  <c r="X846" i="1"/>
  <c r="G846" i="1" s="1"/>
  <c r="Y846" i="1"/>
  <c r="X366" i="1"/>
  <c r="G366" i="1" s="1"/>
  <c r="Y366" i="1"/>
  <c r="X367" i="1"/>
  <c r="G367" i="1" s="1"/>
  <c r="Y367" i="1"/>
  <c r="X829" i="1"/>
  <c r="G829" i="1" s="1"/>
  <c r="Y829" i="1"/>
  <c r="X368" i="1"/>
  <c r="G368" i="1" s="1"/>
  <c r="Y368" i="1"/>
  <c r="X370" i="1"/>
  <c r="G370" i="1" s="1"/>
  <c r="Y370" i="1"/>
  <c r="X371" i="1"/>
  <c r="G371" i="1" s="1"/>
  <c r="Y371" i="1"/>
  <c r="X369" i="1"/>
  <c r="G369" i="1" s="1"/>
  <c r="Y369" i="1"/>
  <c r="X372" i="1"/>
  <c r="G372" i="1" s="1"/>
  <c r="Y372" i="1"/>
  <c r="X380" i="1"/>
  <c r="G380" i="1" s="1"/>
  <c r="Y380" i="1"/>
  <c r="X381" i="1"/>
  <c r="G381" i="1" s="1"/>
  <c r="Y381" i="1"/>
  <c r="X373" i="1"/>
  <c r="G373" i="1" s="1"/>
  <c r="Y373" i="1"/>
  <c r="X375" i="1"/>
  <c r="G375" i="1" s="1"/>
  <c r="Y375" i="1"/>
  <c r="X394" i="1"/>
  <c r="G394" i="1" s="1"/>
  <c r="Y394" i="1"/>
  <c r="X376" i="1"/>
  <c r="G376" i="1" s="1"/>
  <c r="Y376" i="1"/>
  <c r="X374" i="1"/>
  <c r="G374" i="1" s="1"/>
  <c r="Y374" i="1"/>
  <c r="X860" i="1"/>
  <c r="G860" i="1" s="1"/>
  <c r="Y860" i="1"/>
  <c r="X851" i="1"/>
  <c r="G851" i="1" s="1"/>
  <c r="Y851" i="1"/>
  <c r="X377" i="1"/>
  <c r="G377" i="1" s="1"/>
  <c r="Y377" i="1"/>
  <c r="X870" i="1"/>
  <c r="G870" i="1" s="1"/>
  <c r="Y870" i="1"/>
  <c r="X378" i="1"/>
  <c r="G378" i="1" s="1"/>
  <c r="Y378" i="1"/>
  <c r="X379" i="1"/>
  <c r="G379" i="1" s="1"/>
  <c r="Y379" i="1"/>
  <c r="X883" i="1"/>
  <c r="G883" i="1" s="1"/>
  <c r="Y883" i="1"/>
  <c r="X888" i="1"/>
  <c r="G888" i="1" s="1"/>
  <c r="Y888" i="1"/>
  <c r="X648" i="1"/>
  <c r="G648" i="1" s="1"/>
  <c r="Y648" i="1"/>
  <c r="X591" i="1"/>
  <c r="G591" i="1" s="1"/>
  <c r="Y591" i="1"/>
  <c r="X618" i="1"/>
  <c r="G618" i="1" s="1"/>
  <c r="Y618" i="1"/>
  <c r="X533" i="1"/>
  <c r="G533" i="1" s="1"/>
  <c r="Y533" i="1"/>
  <c r="X517" i="1"/>
  <c r="G517" i="1" s="1"/>
  <c r="Y517" i="1"/>
  <c r="X653" i="1"/>
  <c r="G653" i="1" s="1"/>
  <c r="Y653" i="1"/>
  <c r="X560" i="1"/>
  <c r="G560" i="1" s="1"/>
  <c r="Y560" i="1"/>
  <c r="X712" i="1"/>
  <c r="G712" i="1" s="1"/>
  <c r="Y712" i="1"/>
  <c r="X636" i="1"/>
  <c r="G636" i="1" s="1"/>
  <c r="Y636" i="1"/>
  <c r="X657" i="1"/>
  <c r="G657" i="1" s="1"/>
  <c r="Y657" i="1"/>
  <c r="X554" i="1"/>
  <c r="G554" i="1" s="1"/>
  <c r="Y554" i="1"/>
  <c r="X639" i="1"/>
  <c r="G639" i="1" s="1"/>
  <c r="Y639" i="1"/>
  <c r="X525" i="1"/>
  <c r="G525" i="1" s="1"/>
  <c r="Y525" i="1"/>
  <c r="X593" i="1"/>
  <c r="G593" i="1" s="1"/>
  <c r="Y593" i="1"/>
  <c r="X488" i="1"/>
  <c r="G488" i="1" s="1"/>
  <c r="Y488" i="1"/>
  <c r="X481" i="1"/>
  <c r="G481" i="1" s="1"/>
  <c r="Y481" i="1"/>
  <c r="X656" i="1"/>
  <c r="G656" i="1" s="1"/>
  <c r="Y656" i="1"/>
  <c r="X741" i="1"/>
  <c r="G741" i="1" s="1"/>
  <c r="Y741" i="1"/>
  <c r="X590" i="1"/>
  <c r="G590" i="1" s="1"/>
  <c r="Y590" i="1"/>
  <c r="X757" i="1"/>
  <c r="G757" i="1" s="1"/>
  <c r="Y757" i="1"/>
  <c r="X519" i="1"/>
  <c r="G519" i="1" s="1"/>
  <c r="Y519" i="1"/>
  <c r="X486" i="1"/>
  <c r="G486" i="1" s="1"/>
  <c r="Y486" i="1"/>
  <c r="X702" i="1"/>
  <c r="G702" i="1" s="1"/>
  <c r="Y702" i="1"/>
  <c r="X401" i="1"/>
  <c r="G401" i="1" s="1"/>
  <c r="Y401" i="1"/>
  <c r="X470" i="1"/>
  <c r="G470" i="1" s="1"/>
  <c r="Y470" i="1"/>
  <c r="X391" i="1"/>
  <c r="G391" i="1" s="1"/>
  <c r="Y391" i="1"/>
  <c r="X455" i="1"/>
  <c r="G455" i="1" s="1"/>
  <c r="Y455" i="1"/>
  <c r="X500" i="1"/>
  <c r="G500" i="1" s="1"/>
  <c r="Y500" i="1"/>
  <c r="X520" i="1"/>
  <c r="G520" i="1" s="1"/>
  <c r="Y520" i="1"/>
  <c r="X538" i="1"/>
  <c r="G538" i="1" s="1"/>
  <c r="Y538" i="1"/>
  <c r="X543" i="1"/>
  <c r="G543" i="1" s="1"/>
  <c r="Y543" i="1"/>
  <c r="X555" i="1"/>
  <c r="G555" i="1" s="1"/>
  <c r="Y555" i="1"/>
  <c r="X561" i="1"/>
  <c r="G561" i="1" s="1"/>
  <c r="Y561" i="1"/>
  <c r="X609" i="1"/>
  <c r="G609" i="1" s="1"/>
  <c r="Y609" i="1"/>
  <c r="X625" i="1"/>
  <c r="G625" i="1" s="1"/>
  <c r="Y625" i="1"/>
  <c r="X628" i="1"/>
  <c r="G628" i="1" s="1"/>
  <c r="Y628" i="1"/>
  <c r="X437" i="1"/>
  <c r="G437" i="1" s="1"/>
  <c r="Y437" i="1"/>
  <c r="X654" i="1"/>
  <c r="G654" i="1" s="1"/>
  <c r="Y654" i="1"/>
  <c r="X658" i="1"/>
  <c r="G658" i="1" s="1"/>
  <c r="Y658" i="1"/>
  <c r="X698" i="1"/>
  <c r="G698" i="1" s="1"/>
  <c r="Y698" i="1"/>
  <c r="X452" i="1"/>
  <c r="G452" i="1" s="1"/>
  <c r="Y452" i="1"/>
  <c r="X713" i="1"/>
  <c r="G713" i="1" s="1"/>
  <c r="Y713" i="1"/>
  <c r="X769" i="1"/>
  <c r="G769" i="1" s="1"/>
  <c r="Y769" i="1"/>
  <c r="X542" i="1"/>
  <c r="G542" i="1" s="1"/>
  <c r="Y542" i="1"/>
  <c r="X796" i="1"/>
  <c r="G796" i="1" s="1"/>
  <c r="Y796" i="1"/>
  <c r="X457" i="1"/>
  <c r="G457" i="1" s="1"/>
  <c r="Y457" i="1"/>
  <c r="X467" i="1"/>
  <c r="G467" i="1" s="1"/>
  <c r="Y467" i="1"/>
  <c r="X383" i="1"/>
  <c r="G383" i="1" s="1"/>
  <c r="Y383" i="1"/>
  <c r="X465" i="1"/>
  <c r="G465" i="1" s="1"/>
  <c r="Y465" i="1"/>
  <c r="Y319" i="1"/>
  <c r="X319" i="1"/>
  <c r="G319" i="1" s="1"/>
</calcChain>
</file>

<file path=xl/sharedStrings.xml><?xml version="1.0" encoding="utf-8"?>
<sst xmlns="http://schemas.openxmlformats.org/spreadsheetml/2006/main" count="18076" uniqueCount="3085">
  <si>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</si>
  <si>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</si>
  <si>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</si>
  <si>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</si>
  <si>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</si>
  <si>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</si>
  <si>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</si>
  <si>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</si>
  <si>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</si>
  <si>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</si>
  <si>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Apresenta documentação de registro completa</t>
  </si>
  <si>
    <t>Apresenta documentação técnica completa</t>
  </si>
  <si>
    <t>Apresenta documentação autodeclaratória completa</t>
  </si>
  <si>
    <t>Apresenta documentação complementar</t>
  </si>
  <si>
    <t>Somatório Pt. Individual</t>
  </si>
  <si>
    <t>Parecer</t>
  </si>
  <si>
    <t>RESULTADO PRELIMINAR</t>
  </si>
  <si>
    <t>ÓH! ABRE-ALAS: VEM AÍ CHIQUINHA GONZAGA</t>
  </si>
  <si>
    <t>None</t>
  </si>
  <si>
    <t xml:space="preserve">Associação Voz da Terra </t>
  </si>
  <si>
    <t>CATEGORIA 1 – Apoio a Pontos de Cultura</t>
  </si>
  <si>
    <t xml:space="preserve">São Thomé das Letras </t>
  </si>
  <si>
    <t>Não</t>
  </si>
  <si>
    <t>1,00</t>
  </si>
  <si>
    <t>3,00</t>
  </si>
  <si>
    <t xml:space="preserve">83,75
</t>
  </si>
  <si>
    <t>Boa Música Brasileira</t>
  </si>
  <si>
    <t>Roberto Carlos Viana de Almeida 83624651668</t>
  </si>
  <si>
    <t>CATEGORIA  4 – Gravação de Álbuns</t>
  </si>
  <si>
    <t xml:space="preserve">São Lourenço </t>
  </si>
  <si>
    <t>4,00</t>
  </si>
  <si>
    <t xml:space="preserve">74.375
</t>
  </si>
  <si>
    <t xml:space="preserve">Intercâmbio Identidade Cultural - Preparação para a Mostra </t>
  </si>
  <si>
    <t>Associação de Capoeira Identidade Cultural</t>
  </si>
  <si>
    <t>Além Paraíba</t>
  </si>
  <si>
    <t xml:space="preserve">61,875
</t>
  </si>
  <si>
    <t>Não atingiu pontuação mínima</t>
  </si>
  <si>
    <t>Manutenção das Atividades Culturais do PONTO DE CULTURA Grupo Maranatha de Art Global</t>
  </si>
  <si>
    <t xml:space="preserve">GAMG - Grupo Maranatha de Art Global </t>
  </si>
  <si>
    <t>Varginha/MG</t>
  </si>
  <si>
    <t>Sim</t>
  </si>
  <si>
    <t xml:space="preserve">70,00
</t>
  </si>
  <si>
    <t xml:space="preserve">BANDEANDO EM OUTRAS COMUNIDADES </t>
  </si>
  <si>
    <t>Corporação Musical Santa Cecília de Rio Piracicaba</t>
  </si>
  <si>
    <t>CATEGORIA  5 – Corporações Musicais (bandas sinfônicas, fanfarras, etc)</t>
  </si>
  <si>
    <t>. Rio Piracicaba</t>
  </si>
  <si>
    <t xml:space="preserve">32,500
</t>
  </si>
  <si>
    <t>Ponto de Cultura Caravana de Artesania</t>
  </si>
  <si>
    <t>Associação Pano de Roda</t>
  </si>
  <si>
    <t>Conceição do Mato Dentro</t>
  </si>
  <si>
    <t xml:space="preserve">89,375
</t>
  </si>
  <si>
    <t>Ocupa a Casa - Ações culturais comunitárias em Ribeirão das Neves-MG</t>
  </si>
  <si>
    <t xml:space="preserve">INSTITUTO CULTURAL SEMIFUSA </t>
  </si>
  <si>
    <t>Ribeirão das Neves-MG</t>
  </si>
  <si>
    <t xml:space="preserve">760,875
</t>
  </si>
  <si>
    <t>PRA VER A BANDA TOCAR - CORPORAÇÃO MUSICAL SÃO JOÃO BATISTA</t>
  </si>
  <si>
    <t>CORPORAÇÃO MUSICAL SÃO JOÃO BATISTA</t>
  </si>
  <si>
    <t>Seritinga</t>
  </si>
  <si>
    <t>0,00</t>
  </si>
  <si>
    <t>30 ANOS DO CENTRO CULTURAL SÃO BERNARDO - AS CORES DA PERIFERIA</t>
  </si>
  <si>
    <t>RECULT - Rede de informação e defesa dos equipamentos e políticas públicas de cultura</t>
  </si>
  <si>
    <t>Belo Horizonte</t>
  </si>
  <si>
    <t xml:space="preserve">63,8
</t>
  </si>
  <si>
    <t>Criação dramatúrgica do solo O preço que se paga</t>
  </si>
  <si>
    <t>Michelle Cristina Alves Silva</t>
  </si>
  <si>
    <t>CATEGORIA  2 – Produção de Textos de Teatro</t>
  </si>
  <si>
    <t xml:space="preserve">67,5
</t>
  </si>
  <si>
    <t>Ocupação do Teatro do Centro Cultural Vagão 98</t>
  </si>
  <si>
    <t>Fundação Cultural Vagão 98</t>
  </si>
  <si>
    <t>Lambari mg</t>
  </si>
  <si>
    <t xml:space="preserve">85,000
</t>
  </si>
  <si>
    <t>Tropitronix - Trippin Grooves (álbum)</t>
  </si>
  <si>
    <t>CARVALHO AGENCIA CULTURAL LTDA</t>
  </si>
  <si>
    <t>POÇOS DE CALDAS</t>
  </si>
  <si>
    <t>ECOM-SER-TAO Cultura e Turismo</t>
  </si>
  <si>
    <t>Agencia de Desenvolvimento de Biorregiões do Vale do Rio Urucuia</t>
  </si>
  <si>
    <t>Arinos</t>
  </si>
  <si>
    <t xml:space="preserve">92,50
</t>
  </si>
  <si>
    <t>Gravação album musical - Edssada</t>
  </si>
  <si>
    <t>EDSON AUGUSTO LIMA E ROCHA 09422588600</t>
  </si>
  <si>
    <t>Montes Calros</t>
  </si>
  <si>
    <t xml:space="preserve">70,625
</t>
  </si>
  <si>
    <t>Sons da Cultura Sonhos &amp; Encantos...</t>
  </si>
  <si>
    <t>CORPORAÇÃO MUSICAL MANOEL ALECRIM</t>
  </si>
  <si>
    <t>Veredinha</t>
  </si>
  <si>
    <t xml:space="preserve">62,500
</t>
  </si>
  <si>
    <t>Do Chão ao Coração - Felipe Cortez</t>
  </si>
  <si>
    <t>Felipe Silva Rocha</t>
  </si>
  <si>
    <t>Taiobeiras</t>
  </si>
  <si>
    <t xml:space="preserve">87,5
</t>
  </si>
  <si>
    <t>POETIZAR</t>
  </si>
  <si>
    <t>GILBERTO PEREIRA SCHETINO</t>
  </si>
  <si>
    <t>CATEGORIA  7 – Desenvolvimento de Obra Literária</t>
  </si>
  <si>
    <t>2,00</t>
  </si>
  <si>
    <t xml:space="preserve">Gravação do álbum “Cosmos ( ) Caos” do cantor e compositor “Rafa!” </t>
  </si>
  <si>
    <t>51.226.869 RAFAEL DO CARMO FONTANA</t>
  </si>
  <si>
    <t>Caeté</t>
  </si>
  <si>
    <t xml:space="preserve">76,25
</t>
  </si>
  <si>
    <t>Uma Biografia do Carnaval Cassiense</t>
  </si>
  <si>
    <t>Rogério Barros Pinto</t>
  </si>
  <si>
    <t>Cássia-MG</t>
  </si>
  <si>
    <t xml:space="preserve">73,750
</t>
  </si>
  <si>
    <t>VIOLA E VIOLEIROS DE QUELUZ</t>
  </si>
  <si>
    <t>REINALDO JOSE MEIRELES 03433378606</t>
  </si>
  <si>
    <t>CATEGORIA  6 – Apoio às Culturas Populares Urbanas</t>
  </si>
  <si>
    <t>Conselheiro Lafaiete</t>
  </si>
  <si>
    <t xml:space="preserve">Esboço de um Outro Cão e outros escritos sobre pintura </t>
  </si>
  <si>
    <t xml:space="preserve">Abiatar David de Souza Machado </t>
  </si>
  <si>
    <t>Caratinga</t>
  </si>
  <si>
    <t xml:space="preserve">35,0000
</t>
  </si>
  <si>
    <t>Noah e as sombras da nossa história</t>
  </si>
  <si>
    <t>Bárbara Kristina Generoso Cotta Lopes</t>
  </si>
  <si>
    <t>Itabirito</t>
  </si>
  <si>
    <t xml:space="preserve">80,000
</t>
  </si>
  <si>
    <t>Pablo Bertola - terceiro álbum solo</t>
  </si>
  <si>
    <t>32.138.938 PABLO ARAUJO BERTOLA</t>
  </si>
  <si>
    <t>Barbacena</t>
  </si>
  <si>
    <t>0,50</t>
  </si>
  <si>
    <t xml:space="preserve">74,375
</t>
  </si>
  <si>
    <t>Umami - Música Instrumental de Jazz Brasileiro</t>
  </si>
  <si>
    <t>Marcony Carvalho Bispo</t>
  </si>
  <si>
    <t>Ipatinga</t>
  </si>
  <si>
    <t xml:space="preserve">primeiro álbum Trem Lampejo </t>
  </si>
  <si>
    <t>Thales Ferreira Pereira</t>
  </si>
  <si>
    <t>São João del Rei</t>
  </si>
  <si>
    <t xml:space="preserve">71,875
</t>
  </si>
  <si>
    <t>João Fulano e o Cão Cachorro</t>
  </si>
  <si>
    <t>Rafael Gazola Brandão</t>
  </si>
  <si>
    <t>Pouso Alegre</t>
  </si>
  <si>
    <t xml:space="preserve">50,625
</t>
  </si>
  <si>
    <t>Partitura-dramatúrgica cênica: Luzia a primeira menina do Brasil</t>
  </si>
  <si>
    <t>Cássia Macieira</t>
  </si>
  <si>
    <t>lagoa santa mg</t>
  </si>
  <si>
    <t>Ilha de Calor (Provisório)</t>
  </si>
  <si>
    <t>Lucas Monteiro Ramos</t>
  </si>
  <si>
    <t xml:space="preserve">66,25
</t>
  </si>
  <si>
    <t>ZAP TEATRO ESCOLA &amp;  afins</t>
  </si>
  <si>
    <t>ASSOCIAÇÃO ZONA DE ARTE DA PERIFERIA - ZAP 18</t>
  </si>
  <si>
    <t>BELO HORIZONTE</t>
  </si>
  <si>
    <t xml:space="preserve">0
</t>
  </si>
  <si>
    <t>APRENDENDO COM MÚSICA</t>
  </si>
  <si>
    <t>31.155.311 DIEGO HENRIQUE MODESTO</t>
  </si>
  <si>
    <t>Andradas</t>
  </si>
  <si>
    <t xml:space="preserve">20,000
</t>
  </si>
  <si>
    <t>A raposa o lobo e a menina</t>
  </si>
  <si>
    <t>THIAGO HENRIQUE FERNANDES COELHO</t>
  </si>
  <si>
    <t>Uberlândia</t>
  </si>
  <si>
    <t xml:space="preserve">70
</t>
  </si>
  <si>
    <t>Fiandeiras do Vale do Jequitinhonha</t>
  </si>
  <si>
    <t>Associação Tingui</t>
  </si>
  <si>
    <t>Jenipapo de Minas</t>
  </si>
  <si>
    <t xml:space="preserve">80
</t>
  </si>
  <si>
    <t xml:space="preserve"> Conhecer e resgatar a Originalidade da Culinária Quilombola.</t>
  </si>
  <si>
    <t>Marta Santana de Rodrigues</t>
  </si>
  <si>
    <t>CATEGORIA  9 – Produção Expedição Culinária</t>
  </si>
  <si>
    <t>João Pinheiro</t>
  </si>
  <si>
    <t>Projeto Casa Aberta</t>
  </si>
  <si>
    <t>Associação Projeto Casa Aberta</t>
  </si>
  <si>
    <t>Contagem</t>
  </si>
  <si>
    <t xml:space="preserve">Arte do improviso </t>
  </si>
  <si>
    <t>Iru Iakowsky Barbosa</t>
  </si>
  <si>
    <t>Ituiutaba</t>
  </si>
  <si>
    <t xml:space="preserve">61,880
</t>
  </si>
  <si>
    <t>Para além das grades</t>
  </si>
  <si>
    <t>Leonardo Taveira Gomes</t>
  </si>
  <si>
    <t>João monlevade</t>
  </si>
  <si>
    <t xml:space="preserve">83,125
</t>
  </si>
  <si>
    <t>do pé da serra de Minas ao Sertão.</t>
  </si>
  <si>
    <t>Natália de Freitas Carvalho</t>
  </si>
  <si>
    <t>Alto Rio Doce</t>
  </si>
  <si>
    <t xml:space="preserve">92,500
</t>
  </si>
  <si>
    <t>Corpo Cerrado: Desbravando Territórios Corporais</t>
  </si>
  <si>
    <t>João Lucas Almeida Luz</t>
  </si>
  <si>
    <t xml:space="preserve">54,380
</t>
  </si>
  <si>
    <t xml:space="preserve">O AUTO DO BOI ENCANTADO DAS MINAS E DAS GERAIS: UMA ÓPERA DE RUA MULTIFACETADA </t>
  </si>
  <si>
    <t>Hely Rodrigues Vieira de Souza</t>
  </si>
  <si>
    <t>Ponto de Cultura Oficina de Teatro Entre &amp; Vista - Programação e Manutenção</t>
  </si>
  <si>
    <t>Oficina de Teatro Entre &amp; Vista</t>
  </si>
  <si>
    <t>Tiradentes/MG</t>
  </si>
  <si>
    <t xml:space="preserve">30,000
</t>
  </si>
  <si>
    <t>Segunda Edição - Margaridas Circulação de Espetáculos de Canções Folclóricas em escolas</t>
  </si>
  <si>
    <t>ASSOCIACAO MARGARIDAS ARTE E TRANSFORMACAO (AMART)</t>
  </si>
  <si>
    <t>Bom Despacho</t>
  </si>
  <si>
    <t xml:space="preserve">80,0
</t>
  </si>
  <si>
    <t>EP Fauna</t>
  </si>
  <si>
    <t>Amanda Ferreira Luiz 12516983603</t>
  </si>
  <si>
    <t>São João Del Rei</t>
  </si>
  <si>
    <t xml:space="preserve">74,25
</t>
  </si>
  <si>
    <t>Luz Câmera e Teatro | Nossa História</t>
  </si>
  <si>
    <t>TEATRO DE CÂMARA DE GUARANI</t>
  </si>
  <si>
    <t>GUARANI</t>
  </si>
  <si>
    <t xml:space="preserve">67,50
</t>
  </si>
  <si>
    <t>Memórias de João Madeira e seus 63 anos de fotografia em Guaranésia Minas Gerais</t>
  </si>
  <si>
    <t>Ponto de Cultura Coletivo Guaranésia Memórias</t>
  </si>
  <si>
    <t>Guaranésia</t>
  </si>
  <si>
    <t xml:space="preserve">77,50
</t>
  </si>
  <si>
    <t>ISSO É TQ - O LIVRO</t>
  </si>
  <si>
    <t>Guilherme Tristão Bernardes</t>
  </si>
  <si>
    <t>Juiz de Fora</t>
  </si>
  <si>
    <t xml:space="preserve">58,75
</t>
  </si>
  <si>
    <t>LITERATURA EM PEQUENOS VERSOS</t>
  </si>
  <si>
    <t>LARA ORDONES DE ALMEIDA</t>
  </si>
  <si>
    <t>Divinópolis</t>
  </si>
  <si>
    <t>Álbum musical Ilhas</t>
  </si>
  <si>
    <t>FÁBIO CORRÊA LIMA DE ARAÚJO</t>
  </si>
  <si>
    <t xml:space="preserve">5,00
</t>
  </si>
  <si>
    <t>Produção do desfile carnavalesco do Bloco Caricato Estivadores do Havaí 2024</t>
  </si>
  <si>
    <t>Juólison Luiz Mangabeira</t>
  </si>
  <si>
    <t>CATEGORIA  3 – Produção de Blocos Carnavalescos e Caricatos</t>
  </si>
  <si>
    <t>Ribeirão das Neves</t>
  </si>
  <si>
    <t>Bacharéis do Samba e o Túnel do Tempo</t>
  </si>
  <si>
    <t>Beatriz Junqueira Ribeiro Otoni de Almeida Lana</t>
  </si>
  <si>
    <t xml:space="preserve">46,250
</t>
  </si>
  <si>
    <t>BLOCO LOUCOS VARRIDOS 30 ANOS</t>
  </si>
  <si>
    <t xml:space="preserve">BLOCO LOUCOS VARRIDOS </t>
  </si>
  <si>
    <t>Oliveira - MG</t>
  </si>
  <si>
    <t>Formação em artes livres com o Bloco Caricato Estivadores do Havaí</t>
  </si>
  <si>
    <t>Grêmio Recreativo Bloco Caricato Estivadores do Havaí</t>
  </si>
  <si>
    <t xml:space="preserve">67,5000
</t>
  </si>
  <si>
    <t>CANTANDO HISTÓRIAS</t>
  </si>
  <si>
    <t>RONIVON LOPES DE PAULA</t>
  </si>
  <si>
    <t>Pocrane-MG</t>
  </si>
  <si>
    <t xml:space="preserve">78,75
</t>
  </si>
  <si>
    <t>PRA VER A BANDA TOCAR - MANUTENÇÃO DA BANDA LIRA ESPERANCENSE</t>
  </si>
  <si>
    <t>CORPORAÇÃO MUSICAL LIRA ESPERANCENSE</t>
  </si>
  <si>
    <t>Boa Esperança</t>
  </si>
  <si>
    <t xml:space="preserve">85
</t>
  </si>
  <si>
    <t>AS CRIANÇAS NA CONGADA NO REINADO NO CONGADO: reedição de obra literária</t>
  </si>
  <si>
    <t>JEREMIAS BRASILEIRO DA SILVA</t>
  </si>
  <si>
    <t>Leo Guto - Sem Elaborar</t>
  </si>
  <si>
    <t>Leandro Augusto Pereira de Faria</t>
  </si>
  <si>
    <t xml:space="preserve">Sete Lagoas </t>
  </si>
  <si>
    <t xml:space="preserve">75,00
</t>
  </si>
  <si>
    <t>CARAVANA DA FILÓ</t>
  </si>
  <si>
    <t>Filó Incubadora Cultural - Ponto de Cultura</t>
  </si>
  <si>
    <t>Educação Musical Mestre José Paulo Amaral</t>
  </si>
  <si>
    <t>Banda Lira Santa Cecília de Bom Sucesso</t>
  </si>
  <si>
    <t xml:space="preserve">Bom Sucesso </t>
  </si>
  <si>
    <t xml:space="preserve">90,00
</t>
  </si>
  <si>
    <t>MARCA PASSO 2 – UMA SOBREVIDA PARA O CARNAVAL ATRAVÉS DA BATERIA</t>
  </si>
  <si>
    <t>Daniel Simão de Oliveira</t>
  </si>
  <si>
    <t>Divinópolis  MG</t>
  </si>
  <si>
    <t xml:space="preserve">75
</t>
  </si>
  <si>
    <t>Som dos Vales – Urutu Trio</t>
  </si>
  <si>
    <t>TARCISIO DE OLIVEIRA SILVA 11752711602</t>
  </si>
  <si>
    <t>UBERABA-MG</t>
  </si>
  <si>
    <t>Gravação do álbum Olho Dágua</t>
  </si>
  <si>
    <t>Bárbara Cristina Barcellos</t>
  </si>
  <si>
    <t xml:space="preserve">65,000
</t>
  </si>
  <si>
    <t>Paisagem Urbana</t>
  </si>
  <si>
    <t>Lucian Brandão Braz</t>
  </si>
  <si>
    <t xml:space="preserve">75,0
</t>
  </si>
  <si>
    <t>MAIS CULTURA EM BOCAIUVA</t>
  </si>
  <si>
    <t>Associação Comunitária Cultural Desportiva e de Promoção Social de Bocaiuva - Acomsol</t>
  </si>
  <si>
    <t>BOCAIUVA/MG</t>
  </si>
  <si>
    <t>Produção e Finalização do disco IMMA de Omar Fontes Jr</t>
  </si>
  <si>
    <t>17.533.799 OMAR FONTES JUNIOR</t>
  </si>
  <si>
    <t>ITAJUBÁ</t>
  </si>
  <si>
    <t>CRÔNICAS QUILOMBO MATO DENTRO</t>
  </si>
  <si>
    <t>QUILOMBO MATO DENTRO</t>
  </si>
  <si>
    <t>CONSELHEIRO LAFAIETE</t>
  </si>
  <si>
    <t>Ponto de Cultura Face de Deus</t>
  </si>
  <si>
    <t>Associação Cultural Face de Deus</t>
  </si>
  <si>
    <t>Passa Tempo/MG</t>
  </si>
  <si>
    <t xml:space="preserve">86,25
</t>
  </si>
  <si>
    <t>Álbum TDI Records Ao Vivo na Showlivre</t>
  </si>
  <si>
    <t>30.789.607/0001-63 LUCIANO DE SOUZA PRADO</t>
  </si>
  <si>
    <t>Estiva</t>
  </si>
  <si>
    <t>Grupo de Contadores de Estórias Miguilim - 27 anos</t>
  </si>
  <si>
    <t xml:space="preserve">Grupo de Contadores de Estórias Miguilim </t>
  </si>
  <si>
    <t>Cordisburgo</t>
  </si>
  <si>
    <t>Livro A Banda dos Bichos</t>
  </si>
  <si>
    <t>Valdene Mendes Batista</t>
  </si>
  <si>
    <t>Curvelo</t>
  </si>
  <si>
    <t>Re (in)venção</t>
  </si>
  <si>
    <t>Andrea de Azevedo Anhaia</t>
  </si>
  <si>
    <t>CATEGORIA  8 – Produção de Solos ou Duos em Dança</t>
  </si>
  <si>
    <t>Ponto de Cultura - QuinTao das Artes</t>
  </si>
  <si>
    <t>Associação Cultural QuinTao das Artes</t>
  </si>
  <si>
    <t xml:space="preserve">63,750
</t>
  </si>
  <si>
    <t>Gravação CD Tempo de Recomeçar</t>
  </si>
  <si>
    <t>GASTAO JOSE DE PAULA OLIVEIRA 08463162690</t>
  </si>
  <si>
    <t>Babele</t>
  </si>
  <si>
    <t>Iris Figueiredo Prates</t>
  </si>
  <si>
    <t xml:space="preserve">50
</t>
  </si>
  <si>
    <t>Área 414</t>
  </si>
  <si>
    <t>LEANDRO DE SOUZA 07730439697</t>
  </si>
  <si>
    <t>Alfenas</t>
  </si>
  <si>
    <t>Gravação do album Caminhos Gerais</t>
  </si>
  <si>
    <t>Sandro Olinto Nogueira</t>
  </si>
  <si>
    <t xml:space="preserve">59,375
</t>
  </si>
  <si>
    <t>ALMEIDA DO DEPARTAMENTEO DE ÁGUAS E ESGOTO</t>
  </si>
  <si>
    <t>JULIANO MENDES DE OLIVEIRA</t>
  </si>
  <si>
    <t>OURO PRETO</t>
  </si>
  <si>
    <t xml:space="preserve">60,625
</t>
  </si>
  <si>
    <t>De Dentro do Meu Sertão</t>
  </si>
  <si>
    <t>Raimundo Pereira Leite</t>
  </si>
  <si>
    <t>Conselheiro Pena</t>
  </si>
  <si>
    <t xml:space="preserve">42,500
</t>
  </si>
  <si>
    <t xml:space="preserve">Recursos para publicar livro pequeno </t>
  </si>
  <si>
    <t xml:space="preserve">Dayse Hudson de Oliveira Lamas </t>
  </si>
  <si>
    <t>Juiz de Fora MG</t>
  </si>
  <si>
    <t xml:space="preserve">47,500
</t>
  </si>
  <si>
    <t>Ponto de Cultura! Casa de Cultura!</t>
  </si>
  <si>
    <t>Associação Cultural Passatempense</t>
  </si>
  <si>
    <t>Melodias de Nossa Gente (Espetáculo Instrumental canções folclóricas)</t>
  </si>
  <si>
    <t>Melodias de Nossa Gente</t>
  </si>
  <si>
    <t xml:space="preserve">71,25
</t>
  </si>
  <si>
    <t>Para se comer (título provisório) - Produção de Texto Teatral</t>
  </si>
  <si>
    <t>Rita de Cássia Clemente</t>
  </si>
  <si>
    <t xml:space="preserve">69,375
</t>
  </si>
  <si>
    <t>Mbaétatá no Cerrado Mineiro</t>
  </si>
  <si>
    <t>Associação Trupe de Truões</t>
  </si>
  <si>
    <t>Uberlândia-MG</t>
  </si>
  <si>
    <t xml:space="preserve">92,5
</t>
  </si>
  <si>
    <t>Bobo Bebé</t>
  </si>
  <si>
    <t>Renato Mendes Oliveira</t>
  </si>
  <si>
    <t>Avós de Minas</t>
  </si>
  <si>
    <t>Viraminas Associação Cultural</t>
  </si>
  <si>
    <t xml:space="preserve">Três Corações </t>
  </si>
  <si>
    <t xml:space="preserve">Artculando Hip Hop </t>
  </si>
  <si>
    <t>Mário Damião de Castro Junior</t>
  </si>
  <si>
    <t xml:space="preserve">Poços de Caldas </t>
  </si>
  <si>
    <t xml:space="preserve">68,125
</t>
  </si>
  <si>
    <t>MulherHabilidades</t>
  </si>
  <si>
    <t>Instituto Casa Cultural Dona Antônia</t>
  </si>
  <si>
    <t>Betim</t>
  </si>
  <si>
    <t xml:space="preserve">72,500
</t>
  </si>
  <si>
    <t>VONDOGS LIVE SESSION - MANIFESTO VANGUARDISTA DEFEITUOSO</t>
  </si>
  <si>
    <t xml:space="preserve">JOAO FABIO MATHEASI 07559067646 </t>
  </si>
  <si>
    <t>ANDRADAS</t>
  </si>
  <si>
    <t xml:space="preserve">82,500
</t>
  </si>
  <si>
    <t>Sereias de Toda Cor</t>
  </si>
  <si>
    <t>Jéssica Tamietti de Almeida</t>
  </si>
  <si>
    <t xml:space="preserve">70,0
</t>
  </si>
  <si>
    <t>Ponto de Partida é Ponto de Cultura</t>
  </si>
  <si>
    <t>Associação Cultural Ponto de Partida</t>
  </si>
  <si>
    <t/>
  </si>
  <si>
    <t xml:space="preserve">75,750
</t>
  </si>
  <si>
    <t>O Ingazeiro</t>
  </si>
  <si>
    <t xml:space="preserve">Cristiano Durães Evangelista </t>
  </si>
  <si>
    <t>Ervália-MG</t>
  </si>
  <si>
    <t>Dramaturgia - Fragmentos</t>
  </si>
  <si>
    <t>THÁLITA MOTTA MELO</t>
  </si>
  <si>
    <t xml:space="preserve">75,630
</t>
  </si>
  <si>
    <t>Manu Ranilla e Arruda Hi-Tech</t>
  </si>
  <si>
    <t>Emanoelle Ranilla de Souza Machado 08217607699</t>
  </si>
  <si>
    <t xml:space="preserve">53,75
</t>
  </si>
  <si>
    <t>godofredo - Produção de Álbum Musical</t>
  </si>
  <si>
    <t>Godofredo Art LTDA</t>
  </si>
  <si>
    <t>Pra ver a banda passar! Cantando coisas de amor!</t>
  </si>
  <si>
    <t>Banda Lira São Sebastião</t>
  </si>
  <si>
    <t>Resende Costa</t>
  </si>
  <si>
    <t>O Varal Viral</t>
  </si>
  <si>
    <t>SABRINA DE OLIVEIRA MOURA</t>
  </si>
  <si>
    <t>São José da Barra MG</t>
  </si>
  <si>
    <t xml:space="preserve">85,00
</t>
  </si>
  <si>
    <t>OUTRA</t>
  </si>
  <si>
    <t>Leticia de Lima Marcondes Nabuco</t>
  </si>
  <si>
    <t xml:space="preserve">75,000
</t>
  </si>
  <si>
    <t>PINDORAMA - Festa da Juçara (2ª edição)</t>
  </si>
  <si>
    <t>RESERVA ARTÍSTICA DA MATA ATLÂNTICA</t>
  </si>
  <si>
    <t>JUIZ DE FORA</t>
  </si>
  <si>
    <t>CALEIDOCAST</t>
  </si>
  <si>
    <t>RODRIGO CHAVES DE FFREITAS</t>
  </si>
  <si>
    <t xml:space="preserve">40,00
</t>
  </si>
  <si>
    <t>Ponto de Cultura CEAC - Formação e Mostras de resultados</t>
  </si>
  <si>
    <t>CENTRO DE ACOLHIMENTO ÀS CRIANÇAS SÃO VICENTE DE PAULO - CEAC</t>
  </si>
  <si>
    <t xml:space="preserve">730,750
</t>
  </si>
  <si>
    <t>CAMINHOS DOS AXÉ</t>
  </si>
  <si>
    <t>LUCAS HENRIQUE NICOLAU PAIVA</t>
  </si>
  <si>
    <t>Ensaios e desfile do bloco de carnaval Todo Mundo Cabe no Mundo</t>
  </si>
  <si>
    <t>Leonardo Cezar Correa Medina</t>
  </si>
  <si>
    <t>Diversidade Muriaé</t>
  </si>
  <si>
    <t>Organização LGBT de Muriaé</t>
  </si>
  <si>
    <t>Muriaé/MG</t>
  </si>
  <si>
    <t xml:space="preserve">58,750
</t>
  </si>
  <si>
    <t>Por uma Comunicação Não Violenta nas Escolas - O lobo mau pode ser um bom chacal</t>
  </si>
  <si>
    <t>Corinne Julie Ribeiro Lopes</t>
  </si>
  <si>
    <t>Expedição Culinária: Sabores da Serra</t>
  </si>
  <si>
    <t>BE PANDA LTDA</t>
  </si>
  <si>
    <t>Imagens Textuais de Sabará - 2ª Edição</t>
  </si>
  <si>
    <t>Instituto Cultural Aníbal Machado</t>
  </si>
  <si>
    <t>Sabará</t>
  </si>
  <si>
    <t>Álbúm autoral: Tuca Costa – “Braile QR CODE.</t>
  </si>
  <si>
    <t>Wilton José da Costa</t>
  </si>
  <si>
    <t>Ouro Preto</t>
  </si>
  <si>
    <t>Bloco Flor de Pequi - Carnaval Popular da Diversidade do Alto Rio Pardo</t>
  </si>
  <si>
    <t>Coletivo Flor de Pequi</t>
  </si>
  <si>
    <t>LIGA DO SAMBA DE MURIAÉ</t>
  </si>
  <si>
    <t>Liga Carnavalesca de Muriaé</t>
  </si>
  <si>
    <t>Muriaé</t>
  </si>
  <si>
    <t xml:space="preserve">67,500
</t>
  </si>
  <si>
    <t>Memórias em Movimento - Preservação e Celebração da Memória de Ipatinga</t>
  </si>
  <si>
    <t>Associação Coreográfica Hibridus Cia. de Dança</t>
  </si>
  <si>
    <t>Elaboração de dramaturgia teatral popular</t>
  </si>
  <si>
    <t>Leonardo Rodrigues Rocha</t>
  </si>
  <si>
    <t xml:space="preserve">50,000
</t>
  </si>
  <si>
    <t>Álbum Estúdio Casa Sol</t>
  </si>
  <si>
    <t>16.679.982 FELIPE GUIMARAES CONTINENTINO</t>
  </si>
  <si>
    <t xml:space="preserve">70,000
</t>
  </si>
  <si>
    <t xml:space="preserve">Crônicas </t>
  </si>
  <si>
    <t>Sérgio Luiz Barreto Campello Cardoso Ayres</t>
  </si>
  <si>
    <t xml:space="preserve">53,7500
</t>
  </si>
  <si>
    <t>MANUTENÇÃO DO PONTO DE CULTURA CENTRO CULTURAL CASA DO TEATRO</t>
  </si>
  <si>
    <t>Centro Cultural Casa do Teatro</t>
  </si>
  <si>
    <t>Cultura em Movimento</t>
  </si>
  <si>
    <t>ASSOCIACAO ARTISTICA MARLENE PAIVA</t>
  </si>
  <si>
    <t>Varginha</t>
  </si>
  <si>
    <t xml:space="preserve">61,8750
</t>
  </si>
  <si>
    <t xml:space="preserve">Aprender a dar bom dia </t>
  </si>
  <si>
    <t>Mayara da Cruz Santos</t>
  </si>
  <si>
    <t xml:space="preserve">Teófilo Otoni </t>
  </si>
  <si>
    <t xml:space="preserve">80,625
</t>
  </si>
  <si>
    <t xml:space="preserve">Encontros de Baobás - Uma Perspectiva Afetiva da Escrita Afrodiaspórica.  </t>
  </si>
  <si>
    <t>Tamires Cristina das Dores Francisco</t>
  </si>
  <si>
    <t>Lambari</t>
  </si>
  <si>
    <t>O 1º ATO</t>
  </si>
  <si>
    <t>Carla Sawazki de Jesus</t>
  </si>
  <si>
    <t>IPATINGA</t>
  </si>
  <si>
    <t xml:space="preserve">58,125
</t>
  </si>
  <si>
    <t>Mantena® - Samba esquema noia</t>
  </si>
  <si>
    <t>49.066.187 FERNANDO BONES COSTA</t>
  </si>
  <si>
    <t xml:space="preserve">49,375
</t>
  </si>
  <si>
    <t>Amora e o Reino das memórias</t>
  </si>
  <si>
    <t>Gustavo Nehmy Xavier</t>
  </si>
  <si>
    <t xml:space="preserve">88,750
</t>
  </si>
  <si>
    <t>Proteção dos Pontos de Cultura: Manutenção das atividades do GRES</t>
  </si>
  <si>
    <t>Grêmio Recreativo Escola de Samba União das Cores</t>
  </si>
  <si>
    <t>Vekinha Em... Vamos cuidar do Meio Ambiente</t>
  </si>
  <si>
    <t>VERONICA KELLY MOREIRA COELHO</t>
  </si>
  <si>
    <t>CARATINGA</t>
  </si>
  <si>
    <t>O coco da gente no Carnaval de BH 2024</t>
  </si>
  <si>
    <t>Fabrícia Mara Carlos de Oliveira</t>
  </si>
  <si>
    <t>Belo Horizonte3106200</t>
  </si>
  <si>
    <t xml:space="preserve">65,630
</t>
  </si>
  <si>
    <t>Casa Encantada: Um retrato da luta por moradia em Belo Horizonte atravessando a pandemia</t>
  </si>
  <si>
    <t>Renato Mello Fernandes Corrêa</t>
  </si>
  <si>
    <t xml:space="preserve">66,250
</t>
  </si>
  <si>
    <t>Do beco ao palco : Identidades e Solo</t>
  </si>
  <si>
    <t>Instituto Origem</t>
  </si>
  <si>
    <t>GRAVAÇÃO ÁLBUM - CARPIAH</t>
  </si>
  <si>
    <t>FREDERICO AUGUSTO FERREIRA SANTOS 00638926696</t>
  </si>
  <si>
    <t xml:space="preserve">71,250
</t>
  </si>
  <si>
    <t xml:space="preserve">Publicação e lançamento do livro Nas terras Pesadas de Metais e Espantos </t>
  </si>
  <si>
    <t>ERIVELTON FELÍCIO BRAZ</t>
  </si>
  <si>
    <t>João Monlevade</t>
  </si>
  <si>
    <t xml:space="preserve">Manutenção Cine Teatro Popular </t>
  </si>
  <si>
    <t xml:space="preserve">ASSOCIAÇÃO CULTURAL CINE TEATRO POPULAR </t>
  </si>
  <si>
    <t>Edição impressão e lançamento do livro “Depois do Pôr do Sol nas Coisas</t>
  </si>
  <si>
    <t>Rômulo Márcio Ferreira</t>
  </si>
  <si>
    <t>Me abraça - Gravação de EP</t>
  </si>
  <si>
    <t>Carlos Frederico de Carvalho Klaus Filho 89674588434</t>
  </si>
  <si>
    <t>Música na Praça</t>
  </si>
  <si>
    <t>Música na Praça.</t>
  </si>
  <si>
    <t>Associação de Bandas Filarmônica e Marcial de Aimorés</t>
  </si>
  <si>
    <t>Aimorés</t>
  </si>
  <si>
    <t xml:space="preserve">88,75
</t>
  </si>
  <si>
    <t>O JÚRI</t>
  </si>
  <si>
    <t>DEIVERSON JÉSUS ABREU TÓFANO</t>
  </si>
  <si>
    <t>SANTANA DO PARAÍSO</t>
  </si>
  <si>
    <t xml:space="preserve">77,5
</t>
  </si>
  <si>
    <t>Mentalize</t>
  </si>
  <si>
    <t>Bruno Henrique Silva Pimenta</t>
  </si>
  <si>
    <t xml:space="preserve">39,375
</t>
  </si>
  <si>
    <t>Solo- A Dança de Rua  uma  expressão da arte urbana</t>
  </si>
  <si>
    <t>Mauricio Paulino</t>
  </si>
  <si>
    <t>Itaúna</t>
  </si>
  <si>
    <t>Economia Criativa em Movimento: Curso Estadual de Produção Cultural</t>
  </si>
  <si>
    <t>Comunidade Santo Antônio - COMUNA S.A.</t>
  </si>
  <si>
    <t>GUSTAVO MONTEIRO - PARCERIAS</t>
  </si>
  <si>
    <t>PC307 COMUNICAÇÃOPRODUÇÕES E CONSULTORIA EMPRESARIAL LTDA</t>
  </si>
  <si>
    <t>MONTE SIÃO - MG</t>
  </si>
  <si>
    <t>Fortalecendo o Ponto de Cultura Guerreiros da Paz e Liberdade</t>
  </si>
  <si>
    <t>Guerreiros da Paz e Liberdade</t>
  </si>
  <si>
    <t>Paula Cândido</t>
  </si>
  <si>
    <t xml:space="preserve">84,375
</t>
  </si>
  <si>
    <t>CONSTRUINDO SONHOS</t>
  </si>
  <si>
    <t>PONTO DE CULTURA CIA XADREZ DANCE</t>
  </si>
  <si>
    <t>Bituquinha – Ponto de Cultura</t>
  </si>
  <si>
    <t xml:space="preserve">Associação Cultural Bituca: Universidade de Música Popular </t>
  </si>
  <si>
    <t>ENTRE TONS E SONS - DESCOBRINDO OS RITMOS DOS TAMBORES</t>
  </si>
  <si>
    <t>CARLOS EUSTÁQUIO MENDES</t>
  </si>
  <si>
    <t>CONGONHAS</t>
  </si>
  <si>
    <t xml:space="preserve">56,875
</t>
  </si>
  <si>
    <t>Gravação do Primeiro Disco de Estúdio - Rafa Bicalho</t>
  </si>
  <si>
    <t>RAFAEL ARANTES BICALHO 01890820628</t>
  </si>
  <si>
    <t xml:space="preserve">73,125
</t>
  </si>
  <si>
    <t>Matéria Sutil - livro de poemas</t>
  </si>
  <si>
    <t>Rafael Otávio Fares Ferreira</t>
  </si>
  <si>
    <t>Sabores e Saberes do Caminho do Sertão</t>
  </si>
  <si>
    <t>INSTITUTO ROSACEAS</t>
  </si>
  <si>
    <t>Paracatu</t>
  </si>
  <si>
    <t xml:space="preserve">90,000
</t>
  </si>
  <si>
    <t>Zuzu Angel... Quem é essa mulher?</t>
  </si>
  <si>
    <t>Márcia Regina Fabiano Neves</t>
  </si>
  <si>
    <t>Braia - Vertentes de lá e cá.</t>
  </si>
  <si>
    <t>Bruno Leite Russi Maia 05801854606 ME</t>
  </si>
  <si>
    <t>PRA VER A BANDA TOCAR - BANDA SAGRADO CORAÇÃO DE JESUS SANTANENSE</t>
  </si>
  <si>
    <t>BANDA SAGRADO CORACAO DE JESUS DE SANTANENSE</t>
  </si>
  <si>
    <t>ITAÚNA</t>
  </si>
  <si>
    <t>Construção de uma Dramaturgia - As Jornadas de Junho de 2013 em Belo Horizonte</t>
  </si>
  <si>
    <t>Marcelo Victor Mendes Bones</t>
  </si>
  <si>
    <t>Dente de leite</t>
  </si>
  <si>
    <t>Isadora Teixeira de Barcelos</t>
  </si>
  <si>
    <t xml:space="preserve">61,250
</t>
  </si>
  <si>
    <t>Auto da Cavalhada de São José Operário de Honório Bicalho - Nova Lima 2024</t>
  </si>
  <si>
    <t>Associação dos Corredores de Cavalhada de São José Operário de Honório Bicalho - Nova Lima</t>
  </si>
  <si>
    <t>Nova Lima</t>
  </si>
  <si>
    <t xml:space="preserve">60,000
</t>
  </si>
  <si>
    <t>Sebastiana: uma boneca negra</t>
  </si>
  <si>
    <t>Margarida Maria Soalheiro Barroso</t>
  </si>
  <si>
    <t xml:space="preserve">40,000
</t>
  </si>
  <si>
    <t>JOSÉ BONIFÁCIO</t>
  </si>
  <si>
    <t>CLEBER JUNQUEIRA MESQUITA</t>
  </si>
  <si>
    <t>Três Pontas</t>
  </si>
  <si>
    <t>A Opereta do Rio</t>
  </si>
  <si>
    <t>João Mendes da Silva Neto</t>
  </si>
  <si>
    <t>Capitólio</t>
  </si>
  <si>
    <t xml:space="preserve">25
</t>
  </si>
  <si>
    <t xml:space="preserve">6ª Edição Auto de Natal: Sinhô Rei Menino </t>
  </si>
  <si>
    <t>Associação de Fomento Artístico e Cultural Mundo Cênico</t>
  </si>
  <si>
    <t>Perdões</t>
  </si>
  <si>
    <t xml:space="preserve">85,0
</t>
  </si>
  <si>
    <t>Espaço Cultural Galpão do Baruibão</t>
  </si>
  <si>
    <t>Marcelo Renato Da Silveira</t>
  </si>
  <si>
    <t>Inhapim</t>
  </si>
  <si>
    <t xml:space="preserve">83,750
</t>
  </si>
  <si>
    <t>Diálogos Anônimos</t>
  </si>
  <si>
    <t>Julia Bardi</t>
  </si>
  <si>
    <t xml:space="preserve">70,0000
</t>
  </si>
  <si>
    <t>PRA VER A BANDA TOCAR - CORPORAÇÃO MUSICAL LIRA PERDOENSE</t>
  </si>
  <si>
    <t>CORPORAÇÃO MUSICAL LIRA PERDOENSE</t>
  </si>
  <si>
    <t>PERDÕES</t>
  </si>
  <si>
    <t>ROCADA: criatividade rural para sustentar o céu</t>
  </si>
  <si>
    <t>Lívia Barroso de Moura</t>
  </si>
  <si>
    <t>Itamonte</t>
  </si>
  <si>
    <t>PROPOSTA DUPLICADA</t>
  </si>
  <si>
    <t>AMAR 25 anos um Ponto de Cultura de Leitura e de Memória!</t>
  </si>
  <si>
    <t>AMAR - Associação dos Moradores e Amigos da Região</t>
  </si>
  <si>
    <t>Gravação do Disco Iorubá - Caminhos da Herança</t>
  </si>
  <si>
    <t>Ronaldo Donato da Silva Dias</t>
  </si>
  <si>
    <t>Três Corações</t>
  </si>
  <si>
    <t xml:space="preserve">76,250
</t>
  </si>
  <si>
    <t>Tá Caindo Flor - O Aruanda Mostra o Folclore Brasileiro.</t>
  </si>
  <si>
    <t>Grupo Folclórico Aruanda</t>
  </si>
  <si>
    <t>Primeiros Passos Musicais</t>
  </si>
  <si>
    <t>Filarmônica 14 de Maio</t>
  </si>
  <si>
    <t>Passos</t>
  </si>
  <si>
    <t>Expedição culinária por Morada Nova de Minas - Diário culinário</t>
  </si>
  <si>
    <t>Valéria Ricardina Bottaro</t>
  </si>
  <si>
    <t>Morada Nova de Minas</t>
  </si>
  <si>
    <t xml:space="preserve">79,375
</t>
  </si>
  <si>
    <t xml:space="preserve">Disco Dualidade de Carol Pedalino </t>
  </si>
  <si>
    <t xml:space="preserve">Carolina Rabello Pedalino Costa </t>
  </si>
  <si>
    <t>Baependi</t>
  </si>
  <si>
    <t>Ponto de Cultura Beabá Audiovisual</t>
  </si>
  <si>
    <t>CIDADE FUTURO</t>
  </si>
  <si>
    <t>Governador Valadares</t>
  </si>
  <si>
    <t>Manutenção e Ciclo de Oficinas da Associação Arebeldia Cultural</t>
  </si>
  <si>
    <t>Associação Arebeldia Cultural</t>
  </si>
  <si>
    <t>PRA VER A BANDA TOCAR - LIRA MAESTRO JOÃO NOVATO</t>
  </si>
  <si>
    <t>LIRA MAESTRO JOÃO NOVATO</t>
  </si>
  <si>
    <t>GUAPÉ</t>
  </si>
  <si>
    <t>EVANGELHO - Finalização e lançamento do album virtual de Marcos Braccini</t>
  </si>
  <si>
    <t>MARCOS BRACCINI PEREIRA 05194000626</t>
  </si>
  <si>
    <t>Santana do Riacho</t>
  </si>
  <si>
    <t xml:space="preserve">91,875
</t>
  </si>
  <si>
    <t xml:space="preserve">Ponciá Sentidos Sons. </t>
  </si>
  <si>
    <t xml:space="preserve">GILBERTO LEITE MAURO 91280583649 </t>
  </si>
  <si>
    <t>oCUlto</t>
  </si>
  <si>
    <t>André Luiz de Sousa</t>
  </si>
  <si>
    <t>Santa Luzia</t>
  </si>
  <si>
    <t xml:space="preserve">Ponto de Cultura Centro Cultural Tapera Real - Estúdio Mídia Jovem </t>
  </si>
  <si>
    <t xml:space="preserve">Corporação Musical Retreta Lyra do Santo Antônio </t>
  </si>
  <si>
    <t>Conceição do Mato Dentro MG</t>
  </si>
  <si>
    <t>MANUTENÇÃO E PROGRAMAÇÃO CIRCOVOLANTE - CASA DO PALHAÇO</t>
  </si>
  <si>
    <t>ASSOCIAÇÃO CULTURAL CIRCO PARATODOS</t>
  </si>
  <si>
    <t>Mariana</t>
  </si>
  <si>
    <t>Farol de Milha</t>
  </si>
  <si>
    <t>Gabriela Albuquerque Luiz Ferreira</t>
  </si>
  <si>
    <t xml:space="preserve">40,625
</t>
  </si>
  <si>
    <t>Gravação do álbum instrumental: Interpretação Dos Sonhos</t>
  </si>
  <si>
    <t>MAURO HENRIQUE DELL ISOLA 10041470664</t>
  </si>
  <si>
    <t xml:space="preserve">88,130
</t>
  </si>
  <si>
    <t>Encontros para Brincar - Ciclos Imersivos Itinerantes</t>
  </si>
  <si>
    <t>Rabiola - Instituto Cultural de Arte e Educação</t>
  </si>
  <si>
    <t>Poetas da Gustavo Augusto</t>
  </si>
  <si>
    <t>Marcia Regina de Freitas Viana</t>
  </si>
  <si>
    <t>Catas Altas da Noruega</t>
  </si>
  <si>
    <t>Dançar</t>
  </si>
  <si>
    <t>Studio A Ensino de Arte e Cultura</t>
  </si>
  <si>
    <t xml:space="preserve">Além Paraíba </t>
  </si>
  <si>
    <t>Danço logo existo</t>
  </si>
  <si>
    <t>APARECIDA MIRIAM BÁRBARA DE FARIA</t>
  </si>
  <si>
    <t>Ouro Branco</t>
  </si>
  <si>
    <t xml:space="preserve">72,5
</t>
  </si>
  <si>
    <t>Trazendo a Tradição à Contemporaneidade: 131 Anos de Formação Musical.</t>
  </si>
  <si>
    <t>Corporação Musical Lira Batistana de Morro do Ferro</t>
  </si>
  <si>
    <t>Oliveira</t>
  </si>
  <si>
    <t xml:space="preserve">74,37
</t>
  </si>
  <si>
    <t>PRA VER A BANDA TOCAR - CORPORAÇÃO MUSICAL SANTA CECÍLIA DE SÃO DOMINGOS DO PRATA</t>
  </si>
  <si>
    <t>CORPORAÇÃO MUSICAL SANTA CECÍLIA</t>
  </si>
  <si>
    <t>São Domingos do Prata</t>
  </si>
  <si>
    <t xml:space="preserve">Ciranda dos Saberes e Fazeres no Ponto de Cultura Estação Cultural </t>
  </si>
  <si>
    <t xml:space="preserve">Associação Beneficente de  Itaporé </t>
  </si>
  <si>
    <t>Coronel Murta-Minas Gerais</t>
  </si>
  <si>
    <t>A AZULZINHA DO BOSQUE</t>
  </si>
  <si>
    <t>Luciano Luppi</t>
  </si>
  <si>
    <t>Belo Horizonte/MG</t>
  </si>
  <si>
    <t>Ponto de Cultura Casa Verde Ivert</t>
  </si>
  <si>
    <t>INSTITUTO SOCIOAMBIENTAL DAS VERTENTES</t>
  </si>
  <si>
    <t>Oficina de Música na Comunidade Rural - Sociedade Musical de São Geraldo</t>
  </si>
  <si>
    <t>SOCIEDADE MUSICAL SÃO GERALDO</t>
  </si>
  <si>
    <t>SÃO GERALDO</t>
  </si>
  <si>
    <t xml:space="preserve">86,875
</t>
  </si>
  <si>
    <t>O livro das abstenções</t>
  </si>
  <si>
    <t>Guilherme Henrique Cardoso Fernandes Coelho</t>
  </si>
  <si>
    <t xml:space="preserve">54,375
</t>
  </si>
  <si>
    <t>REdescobrindo Peter Wilhelm Lund</t>
  </si>
  <si>
    <t>Ana Paula Almeida Marchesotti</t>
  </si>
  <si>
    <t>Lagoa Santa</t>
  </si>
  <si>
    <t xml:space="preserve">100
</t>
  </si>
  <si>
    <t>Roda Pião: Rodas de Capoeira na Irmandade do Rosário</t>
  </si>
  <si>
    <t>Irmandade de Nossa Senhora do Rosário dos Bairros Interlagos e Dona Quita</t>
  </si>
  <si>
    <t>Coral Por Amor</t>
  </si>
  <si>
    <t>Instituto Coral Por Amor</t>
  </si>
  <si>
    <t>Soledade de Minas</t>
  </si>
  <si>
    <t>Manutencao da Corporação Musical Santo Antonio</t>
  </si>
  <si>
    <t>Sociedade Musical Santo Antonio</t>
  </si>
  <si>
    <t>Alvinópolis</t>
  </si>
  <si>
    <t>Velho Bandido - Gravação do Álbum</t>
  </si>
  <si>
    <t>FELIPE DE OLIVEIRA RODRIGUES</t>
  </si>
  <si>
    <t>Ponto de Cultura Instituto Famiguê - Manutenção</t>
  </si>
  <si>
    <t>Instituto Famiguê</t>
  </si>
  <si>
    <t>Montes Claros</t>
  </si>
  <si>
    <t>Sustentabilidade e Fortalecimento Cultural Apoio à Manutenção do Ponto de Cultura Sagarana</t>
  </si>
  <si>
    <t>Associação do CRESERTÃO - Centro de Referência em Tecnologias Sociais do Sertão</t>
  </si>
  <si>
    <t xml:space="preserve">66,875
</t>
  </si>
  <si>
    <t>LIVRO CRÔNICAS SOBRE A CULTURA E POLÍTICAS PÚBLICAS EM RIBEIRÃO DAS NEVES (MG BRASIL)</t>
  </si>
  <si>
    <t xml:space="preserve">NAYARA DE AMORIM SALGADO </t>
  </si>
  <si>
    <t>RIBEIRAO DAS NEVES</t>
  </si>
  <si>
    <t>BIOLÔ 2024</t>
  </si>
  <si>
    <t>Bruno Stefano Valentim Siqueira</t>
  </si>
  <si>
    <t xml:space="preserve">São Domingos do Prata </t>
  </si>
  <si>
    <t>A transmissão dos saberes ancestrais: Treme Terra - Capoeira Angola e Boi Encantado</t>
  </si>
  <si>
    <t>Associação Cultural Irmandade dos Atores da Pândega</t>
  </si>
  <si>
    <t xml:space="preserve">Lagoa Santa </t>
  </si>
  <si>
    <t>Bloco and Roll</t>
  </si>
  <si>
    <t>Michel Antônio Brasil Teixeira</t>
  </si>
  <si>
    <t xml:space="preserve">64,375
</t>
  </si>
  <si>
    <t>BANDA NA ESTRADA - PROJETO DE CIRCULAÇÃO DA BANDA DE MÚSICA JOSÉ VIRIATO BAHIA MASCARENHAS</t>
  </si>
  <si>
    <t>BANDA DE MÚSICA JOSE VIRIATO BAHIA MASCARENHAS</t>
  </si>
  <si>
    <t>PITANGUI</t>
  </si>
  <si>
    <t>GRAVAÇÃO DO ÁLBUM CORTEJO</t>
  </si>
  <si>
    <t>RAFAEL FARIAS PEREIRA MARTINS 11141455641</t>
  </si>
  <si>
    <t>Sete Lagoas</t>
  </si>
  <si>
    <t>CCORRA - Circuito CORes na RuA</t>
  </si>
  <si>
    <t>Mariana Castro Bernardes</t>
  </si>
  <si>
    <t>Ponto de Cultura Vav Vendo Acões Virtuosas</t>
  </si>
  <si>
    <t>Cozinhando a Sopa</t>
  </si>
  <si>
    <t>THIAGO OLIVEIRA ZEFERINO 10575867655</t>
  </si>
  <si>
    <t xml:space="preserve">55,625
</t>
  </si>
  <si>
    <t>Roda Cultural- De Nova Lima a Mercadinho</t>
  </si>
  <si>
    <t>Grupo Teatro Atrás do Pano</t>
  </si>
  <si>
    <t xml:space="preserve">78,750
</t>
  </si>
  <si>
    <t>Psiquê?</t>
  </si>
  <si>
    <t>ATC PRODUCOES CULTURAIS LTDA</t>
  </si>
  <si>
    <t xml:space="preserve">10
</t>
  </si>
  <si>
    <t xml:space="preserve">O Teatro da Escalada </t>
  </si>
  <si>
    <t xml:space="preserve">Mariana Grebler </t>
  </si>
  <si>
    <t xml:space="preserve">75.625
</t>
  </si>
  <si>
    <t>Alguns contos</t>
  </si>
  <si>
    <t>Denise Damaris da Silva</t>
  </si>
  <si>
    <t>CANTOS NA ALDEIA</t>
  </si>
  <si>
    <t>13.364.531 FREDERICO LEAO BOELSUMS</t>
  </si>
  <si>
    <t>Entre Rios de Minas</t>
  </si>
  <si>
    <t>Gravação do Álbum Pequenos Invisíveis</t>
  </si>
  <si>
    <t>Maria Tereza Costa LTDA</t>
  </si>
  <si>
    <t>Carro do Livro - Biblioteca Volante</t>
  </si>
  <si>
    <t>Movimento Pró-Cultura</t>
  </si>
  <si>
    <t>ME DÊ SUA MÃO DUO COLETIVO MINA</t>
  </si>
  <si>
    <t>COLETIVO MINA</t>
  </si>
  <si>
    <t>Paraopeba</t>
  </si>
  <si>
    <t>OFICINA</t>
  </si>
  <si>
    <t>LIVIA MARA GOMES DO ESPÍRITO SANTO</t>
  </si>
  <si>
    <t>2º Concurso Literário Faces do Médio Piracicaba</t>
  </si>
  <si>
    <t>Coletico 7faces</t>
  </si>
  <si>
    <t>VERDADES E/OU COM SEQUÊNCIAS!</t>
  </si>
  <si>
    <t>LUIZ THADEU EVANGELISTA DOS SANTOS</t>
  </si>
  <si>
    <t xml:space="preserve">33,75
</t>
  </si>
  <si>
    <t>Simbiose</t>
  </si>
  <si>
    <t xml:space="preserve">Vanessa Cristina Mota Faria 03863912624 </t>
  </si>
  <si>
    <t xml:space="preserve">38,75
</t>
  </si>
  <si>
    <t>Me Abraça - Gravação de EP</t>
  </si>
  <si>
    <t>Manutenção das Atividades Teatrais e Culturais</t>
  </si>
  <si>
    <t>Cia Sagitarius de Teatro</t>
  </si>
  <si>
    <t>Varginha-MG</t>
  </si>
  <si>
    <t xml:space="preserve">60
</t>
  </si>
  <si>
    <t xml:space="preserve">Roda de Leitura - Livro Infantil (Caio e Papai) </t>
  </si>
  <si>
    <t>Cleidiane de Souza</t>
  </si>
  <si>
    <t xml:space="preserve">Pouso Alegre </t>
  </si>
  <si>
    <t xml:space="preserve">59,250
</t>
  </si>
  <si>
    <t>Agulhas da Cultura - AMAI</t>
  </si>
  <si>
    <t xml:space="preserve">Associação Malacachetense de Amparo à Infância </t>
  </si>
  <si>
    <t>Malacacheta</t>
  </si>
  <si>
    <t>Projeto SOMA</t>
  </si>
  <si>
    <t>Lucas Egg Serra</t>
  </si>
  <si>
    <t>Ouro Preto - MG</t>
  </si>
  <si>
    <t xml:space="preserve">Vozes de Um Povo </t>
  </si>
  <si>
    <t xml:space="preserve">Claudia Cristina Rodrigues de Souza </t>
  </si>
  <si>
    <t>Hoje Tem Marmelada no Sul das Gerais</t>
  </si>
  <si>
    <t>Associação Artística Janet Finatti</t>
  </si>
  <si>
    <t>LeVAR-TE À Casa: Programação 2024.</t>
  </si>
  <si>
    <t>Associação Comunitária Trupe de Brasília de Minas.</t>
  </si>
  <si>
    <t>Brasília de Minas/MG.</t>
  </si>
  <si>
    <t>SINTONIA &amp; ARTE</t>
  </si>
  <si>
    <t>ASSOCIAÇÃO QUATRO ESTAÇÕES (CULTURA TURISMO ESPORTE E SAÚDE)</t>
  </si>
  <si>
    <t xml:space="preserve">MURIAE </t>
  </si>
  <si>
    <t>Circuito Café de Tradição</t>
  </si>
  <si>
    <t>Gabriel Cândido Carneiro</t>
  </si>
  <si>
    <t>Cristina</t>
  </si>
  <si>
    <t xml:space="preserve">0,000
</t>
  </si>
  <si>
    <t>Instituto Imersão Latina</t>
  </si>
  <si>
    <t xml:space="preserve"> CORPORAÇÃO N. SENHORA DA CONCEIÇÃO  PERDURANDO PARA AS PRÓXIMAS GERAÇÕES. </t>
  </si>
  <si>
    <t xml:space="preserve">Corporação Nossa Senhora da Conceição </t>
  </si>
  <si>
    <t xml:space="preserve">CAPIM BRANCO </t>
  </si>
  <si>
    <t xml:space="preserve">87,50
</t>
  </si>
  <si>
    <t>Esquisitório - Livro Ilustrado</t>
  </si>
  <si>
    <t>Carolina Albino Deptulski</t>
  </si>
  <si>
    <t xml:space="preserve">PONTO DE CULTURA ÔMEGA VÍDEO - ÚLTIMO ESPAÇO DE FILMES DE TODA REGIÃO CENTRAL MG </t>
  </si>
  <si>
    <t xml:space="preserve">ANDRÉ PHILLIP SERRA GONÇALVES DIAS </t>
  </si>
  <si>
    <t>Laboratório de formação  Sementeira Trupe Boba</t>
  </si>
  <si>
    <t>Coletivo de Teatro Trupe Boba</t>
  </si>
  <si>
    <t xml:space="preserve">70,6250
</t>
  </si>
  <si>
    <t xml:space="preserve">Histórias que Ensinam </t>
  </si>
  <si>
    <t>Claudia Aparecida da Silva Santos</t>
  </si>
  <si>
    <t>Terra de Gigantes</t>
  </si>
  <si>
    <t>Maurílio Lemos Romão</t>
  </si>
  <si>
    <t xml:space="preserve">75,0000
</t>
  </si>
  <si>
    <t xml:space="preserve">Literatura Infantil: O Dia das Mães na Floresta </t>
  </si>
  <si>
    <t xml:space="preserve">José Roberto Pereira </t>
  </si>
  <si>
    <t>Pará de Minas MG</t>
  </si>
  <si>
    <t xml:space="preserve">71,000
</t>
  </si>
  <si>
    <t>Lendas Amazônicas – Duo Retratos</t>
  </si>
  <si>
    <t>Anderson dos Reis dos Santos 08467779675</t>
  </si>
  <si>
    <t xml:space="preserve">68,75
</t>
  </si>
  <si>
    <t>PRA VER A BANDA TOCAR - LIRA MONSENHOR OTAVIANO</t>
  </si>
  <si>
    <t>LIRA MONSENHOR OTAVIANO</t>
  </si>
  <si>
    <t>SANTO ANTONIO DO MONTE</t>
  </si>
  <si>
    <t xml:space="preserve"> 8 º Ediçao - Hip Hop Pela Paz 2024</t>
  </si>
  <si>
    <t>Elizane Flávia Santos</t>
  </si>
  <si>
    <t>2=1. Uma Nova Humanidade</t>
  </si>
  <si>
    <t>Rafael Vasquez Martins</t>
  </si>
  <si>
    <t>De Tales</t>
  </si>
  <si>
    <t xml:space="preserve"> TALES BARBOSA DE FARIA 09261601685</t>
  </si>
  <si>
    <t xml:space="preserve">ME CONTA UMA HISTÓRIA </t>
  </si>
  <si>
    <t>GUSTAVO MAJORY DE REZENDE GOMES</t>
  </si>
  <si>
    <t xml:space="preserve">DIVINOPOLIS </t>
  </si>
  <si>
    <t xml:space="preserve">63,75
</t>
  </si>
  <si>
    <t>ATRAVESSA</t>
  </si>
  <si>
    <t>MARIA LUIZA SILVA PINHO 11122570635</t>
  </si>
  <si>
    <t>ABAETE</t>
  </si>
  <si>
    <t>Álbum De Montanha de Aldo Torres</t>
  </si>
  <si>
    <t>ALDO CESAR TORRES 03717888625</t>
  </si>
  <si>
    <t>São João Nepomuceno</t>
  </si>
  <si>
    <t xml:space="preserve">82,5
</t>
  </si>
  <si>
    <t>Herança de interiores</t>
  </si>
  <si>
    <t>Fátima Soares Rodrigues</t>
  </si>
  <si>
    <t>Solo Débora Mozelli</t>
  </si>
  <si>
    <t xml:space="preserve"> Solo Débora Mozelli</t>
  </si>
  <si>
    <t>Débora Amaral Mozelli</t>
  </si>
  <si>
    <t>Baú Circolar - texto</t>
  </si>
  <si>
    <t xml:space="preserve">Lucas Henrique da Silva Castro </t>
  </si>
  <si>
    <t>Marianna Game: Histórias Ilustradas de Mariana</t>
  </si>
  <si>
    <t>Silas Carmo Teixeira</t>
  </si>
  <si>
    <t>Livro: Esse gato é seu?</t>
  </si>
  <si>
    <t>Delba de Avelar Menezes</t>
  </si>
  <si>
    <t xml:space="preserve">76,875
</t>
  </si>
  <si>
    <t>CCORRA - Circuito Cores na Rua</t>
  </si>
  <si>
    <t>Conectando Brincadeiras: Uma Aventura Além das Telas</t>
  </si>
  <si>
    <t>Carolina Bento Silva Soares Calixto</t>
  </si>
  <si>
    <t>Araxá</t>
  </si>
  <si>
    <t>ÁLBUM ESTR.ELA</t>
  </si>
  <si>
    <t>ESTRELA BRASIL PRODUÇÕES E EVENTOS LTDA</t>
  </si>
  <si>
    <t xml:space="preserve">62,5
</t>
  </si>
  <si>
    <t>Manutenção das atividades e da sede da Vokuim</t>
  </si>
  <si>
    <t>Organização Social Vokuim</t>
  </si>
  <si>
    <t>Município de Rubim situado na região do Baixo Vale do Jequitinhonha em Minas Gerais</t>
  </si>
  <si>
    <t xml:space="preserve">68,0125
</t>
  </si>
  <si>
    <t>Boi Menino</t>
  </si>
  <si>
    <t>Terra do Sol – Casa Ateliê</t>
  </si>
  <si>
    <t>Carmo de Minas</t>
  </si>
  <si>
    <t>BIG BAND JAZZ JF</t>
  </si>
  <si>
    <t xml:space="preserve">10,00
</t>
  </si>
  <si>
    <t>DIORGEM JÚNIOR - CANÇÕES QUE MARCARAM VIDAS</t>
  </si>
  <si>
    <t>DIORGEM FERREIRA RAMOS JÚNIOR</t>
  </si>
  <si>
    <t xml:space="preserve">73,75
</t>
  </si>
  <si>
    <t>Bloco Arrastão Eletrônico</t>
  </si>
  <si>
    <t>Quarteirão Eletrônico - Bloco Arrastão Eletrônico</t>
  </si>
  <si>
    <t>Bloco Carnavalesco Pirlimpimpim</t>
  </si>
  <si>
    <t>Ana Carolina Brígido Matos Leite</t>
  </si>
  <si>
    <t>Matias Barbosa MG</t>
  </si>
  <si>
    <t>A música é a minha casa- 40 anos de carreira</t>
  </si>
  <si>
    <t>José Roberto Corrêa Ribeiro</t>
  </si>
  <si>
    <t>Taquaraçu de Minas MG</t>
  </si>
  <si>
    <t>Espetáculo Colônia</t>
  </si>
  <si>
    <t>Clarice Rodrigues de Souza</t>
  </si>
  <si>
    <t>Ilusões diárias</t>
  </si>
  <si>
    <t>Vagner Andrade Faria</t>
  </si>
  <si>
    <t>barbacena: o holocausto brasileiro</t>
  </si>
  <si>
    <t>Mariana Ozório Lacorte</t>
  </si>
  <si>
    <t>Reedição (impressão) Caminhando pela História - Um Passeio pelas Ruas</t>
  </si>
  <si>
    <t>Juliano Pereira de Souza</t>
  </si>
  <si>
    <t>Alpinópolis</t>
  </si>
  <si>
    <t>Samba das Indômitas</t>
  </si>
  <si>
    <t xml:space="preserve">Samba das Indômitas </t>
  </si>
  <si>
    <t>Desfile Bloco Fúnebre 2024</t>
  </si>
  <si>
    <t>Leonardo Luiz Lima Duarte</t>
  </si>
  <si>
    <t>Lira Nossa Senhora da Glória 70 anos!</t>
  </si>
  <si>
    <t>Lira Nossa Senhora da Glória de Passa Tempo</t>
  </si>
  <si>
    <t>Passa Tempo</t>
  </si>
  <si>
    <t xml:space="preserve">48,75
</t>
  </si>
  <si>
    <t>PARDOS PAPÉIS</t>
  </si>
  <si>
    <t>RICARDO TARGINO CAMPOS</t>
  </si>
  <si>
    <t>MEDINA</t>
  </si>
  <si>
    <t>Andradas: Memórias e Causos</t>
  </si>
  <si>
    <t xml:space="preserve">Olimpio Roberto Vieira da Silva </t>
  </si>
  <si>
    <t xml:space="preserve">Andradas </t>
  </si>
  <si>
    <t xml:space="preserve">65,625
</t>
  </si>
  <si>
    <t>CORPO COTIDIANO</t>
  </si>
  <si>
    <t>RAQUEL GUE RITA</t>
  </si>
  <si>
    <t xml:space="preserve">63,125
</t>
  </si>
  <si>
    <t>O Rei e o Sol</t>
  </si>
  <si>
    <t>Janilton Prado</t>
  </si>
  <si>
    <t>Santa Rita do Sapucaí</t>
  </si>
  <si>
    <t>Trem Tan Tan manutenção e oficinas</t>
  </si>
  <si>
    <t xml:space="preserve">Ponto de Cultura Trem Tan Tan </t>
  </si>
  <si>
    <t>Rastros</t>
  </si>
  <si>
    <t>Carlos Arão Martins de Araújo</t>
  </si>
  <si>
    <t xml:space="preserve">62,50
</t>
  </si>
  <si>
    <t>2º Álbum Batuque Cello</t>
  </si>
  <si>
    <t>Ricardo Campos de Carvalho e Silva</t>
  </si>
  <si>
    <t>E-book: As cozinhas de beira de rio do Sul de Minas</t>
  </si>
  <si>
    <t xml:space="preserve">Anauá - Cultura e Eventos </t>
  </si>
  <si>
    <t xml:space="preserve">86,250
</t>
  </si>
  <si>
    <t xml:space="preserve">LIVRO de Crônica Histórica:  A Crise de 1929 e a Revolução de 1930 em Além Paraíba </t>
  </si>
  <si>
    <t>Mauro Luiz Senra Fernandes</t>
  </si>
  <si>
    <t xml:space="preserve">079,350
</t>
  </si>
  <si>
    <t>OBSERVATÓRIO DAS LEIS EMERGENCIAIS DE SALVAGUARDA DA CULTURA- OLESC</t>
  </si>
  <si>
    <t>NONADA ASSOCIACAO CULTURAL</t>
  </si>
  <si>
    <t>Associação Comunitária Cultural Desportiva e de Promoção Social de Bocaiuva</t>
  </si>
  <si>
    <t>Bocaiuva/MG</t>
  </si>
  <si>
    <t xml:space="preserve">78,125
</t>
  </si>
  <si>
    <t>Crônicas da Serra da Piedade: Memórias nas Alturas</t>
  </si>
  <si>
    <t>Brenda Ludmila Soares Pacheco</t>
  </si>
  <si>
    <t>CORTEJO  BLOCO CARNAVALESCO ROMÂNTICOS SÃO LOUCOS 2024</t>
  </si>
  <si>
    <t>Bloco Carnavalesco Românticos São Loucos</t>
  </si>
  <si>
    <t>Atividades Culturais Coral Puer Singers</t>
  </si>
  <si>
    <t>CORAL PUER SINGERS MENINOS CANTORES DE BELO HORIZONTE</t>
  </si>
  <si>
    <t>Projeto do lançamento do livro  Melhores poesias de Felipe Arco”</t>
  </si>
  <si>
    <t xml:space="preserve">Celso Filipe Marques Rosa </t>
  </si>
  <si>
    <t xml:space="preserve">Belo Horizonte </t>
  </si>
  <si>
    <t>Projeto Cultura em Movimento – Revitalização</t>
  </si>
  <si>
    <t>SOCIEDADE MUSICAL CARLOS GOMES</t>
  </si>
  <si>
    <t xml:space="preserve">10,000
</t>
  </si>
  <si>
    <t>ESPACO ABERTO PIERROT LUNAR - 15 ANOS</t>
  </si>
  <si>
    <t>Companhia Teatral Trupe Pierrot Lunar</t>
  </si>
  <si>
    <t xml:space="preserve">Renascer </t>
  </si>
  <si>
    <t>Antônio de Pádua Elias de Sousa</t>
  </si>
  <si>
    <t>Formiga-MG</t>
  </si>
  <si>
    <t>Trupencanta</t>
  </si>
  <si>
    <t>TRUPENCANTA</t>
  </si>
  <si>
    <t>No Palco do Piccolo – Edição Setubinha</t>
  </si>
  <si>
    <t>Piccolo Teatro Meneio</t>
  </si>
  <si>
    <t xml:space="preserve">94,375
</t>
  </si>
  <si>
    <t>Poema sem demora</t>
  </si>
  <si>
    <t>Daniela Correa Braga - MEI</t>
  </si>
  <si>
    <t>Contagem MG</t>
  </si>
  <si>
    <t>Entre o Céu e a Terra</t>
  </si>
  <si>
    <t>Gustavo Henrique Lyra Alves</t>
  </si>
  <si>
    <t xml:space="preserve">BICHINHO - ganha quem chegar por último </t>
  </si>
  <si>
    <t>Prados</t>
  </si>
  <si>
    <t>Lira Santo Antônio</t>
  </si>
  <si>
    <t>Campos Altos</t>
  </si>
  <si>
    <t>Gravação CD Rodrigo Chaffer</t>
  </si>
  <si>
    <t>Rodrigo Chaves Ferreira</t>
  </si>
  <si>
    <t xml:space="preserve">65.625
</t>
  </si>
  <si>
    <t>A escola vai à Quik: pelo direito à arte e à cultura</t>
  </si>
  <si>
    <t>Quik Cia de Dança</t>
  </si>
  <si>
    <t xml:space="preserve">Nova Lima </t>
  </si>
  <si>
    <t>Catando Cavaco - Gravação de álbum</t>
  </si>
  <si>
    <t>Pablo Araújo Fernandes 01625898673</t>
  </si>
  <si>
    <t>Reedição do livro O Colecionador de Histórias</t>
  </si>
  <si>
    <t>Luiz Humberto França</t>
  </si>
  <si>
    <t>Araxá - MG</t>
  </si>
  <si>
    <t>Sempre ca Viola</t>
  </si>
  <si>
    <t>Marcos Antonio Zambalde 32803532620</t>
  </si>
  <si>
    <t>Banda Euterpe em Ação: Música Educação e Inclusão</t>
  </si>
  <si>
    <t>Renato Henrique Goulart Pimenta</t>
  </si>
  <si>
    <t>Buenópolis</t>
  </si>
  <si>
    <t>Livro de contos juvenis em uma perspectiva afrocentrada</t>
  </si>
  <si>
    <t>Nelson Nunes dos Santos Júnior</t>
  </si>
  <si>
    <t xml:space="preserve">53,750
</t>
  </si>
  <si>
    <t xml:space="preserve">Fortalecimento e preservação da centenária Banda de Musica Benício Moreira </t>
  </si>
  <si>
    <t>BANDA DE MUSICA BENICIO MOREIRA</t>
  </si>
  <si>
    <t xml:space="preserve">Santa Luzia </t>
  </si>
  <si>
    <t xml:space="preserve">74,380
</t>
  </si>
  <si>
    <t>Ponto de Cultura Memorial Manuelzão</t>
  </si>
  <si>
    <t>Samarra - Sociedade dos Amigos do Memorial Manuelzão e de Revitalização de Andrequicé</t>
  </si>
  <si>
    <t>Três Marias</t>
  </si>
  <si>
    <t>Gravação do disco Silas Prado</t>
  </si>
  <si>
    <t>Silas Acácio Prado</t>
  </si>
  <si>
    <t xml:space="preserve">VÁ EMBORA MAMÃE! </t>
  </si>
  <si>
    <t xml:space="preserve">Flávia Carolline de Lima Leão </t>
  </si>
  <si>
    <t xml:space="preserve">Formiga </t>
  </si>
  <si>
    <t>Ponto de Cultura EMCANTAR: ações de descentralização no Triângulo Norte</t>
  </si>
  <si>
    <t>Associação EMCANTAR de Arte Educação Cultura e Meio Ambiente</t>
  </si>
  <si>
    <t>Expedição aos Olivais de Catas Altas da Noruega</t>
  </si>
  <si>
    <t>18.013.117 SIDNEIA DE SOUZA MARTINS</t>
  </si>
  <si>
    <t>Entremares</t>
  </si>
  <si>
    <t xml:space="preserve">Sinfônica Arte e Comunicação LTDA </t>
  </si>
  <si>
    <t xml:space="preserve">Juiz de Fora </t>
  </si>
  <si>
    <t>APORTE FINANCEIRO PARA MANUTENÇÃO DO PONTO DE CULTURA SAPOS E AFOGADOS</t>
  </si>
  <si>
    <t>SAPOS E AFOGADOS-NÚCLEO DE CRIAÇÃO E PESQUISA EM ARTE E SAÚDE MENTAL</t>
  </si>
  <si>
    <t xml:space="preserve">O corpo da Alma </t>
  </si>
  <si>
    <t>CARLA DE OLIVEIRA 10624630641</t>
  </si>
  <si>
    <t>Viçosa</t>
  </si>
  <si>
    <t xml:space="preserve">76.875
</t>
  </si>
  <si>
    <t>Quase que não é ficção</t>
  </si>
  <si>
    <t>Gustavo Leite Campos</t>
  </si>
  <si>
    <t>Balões de Santos=Dumont e outras invenções - 25 anos de sucesso</t>
  </si>
  <si>
    <t>Carlos Magno de Lima e silva</t>
  </si>
  <si>
    <t>Serro</t>
  </si>
  <si>
    <t>Gravação do álbum Afeto Música Vol II- Brincando Histórias</t>
  </si>
  <si>
    <t>SHIRLEY SILVA RODRIGUES BIAZIN 012.282.246-33</t>
  </si>
  <si>
    <t>Viagens Poéticas na Escola</t>
  </si>
  <si>
    <t>Elmo Sebastião de Paula Gomes</t>
  </si>
  <si>
    <t>Trio Choro Negro: Gravação de álbum autoral inédito.</t>
  </si>
  <si>
    <t>DANILO HENRIQUE CAMPOS 10200323679</t>
  </si>
  <si>
    <t>Ouro Preto-MG.</t>
  </si>
  <si>
    <t>JazzC - ARAPUCA</t>
  </si>
  <si>
    <t>GUILHERME BARRETO COELHO 11193747660</t>
  </si>
  <si>
    <t>Os Caras de Pau</t>
  </si>
  <si>
    <t>Sarah Batista Ferreira dos Santos</t>
  </si>
  <si>
    <t>GIRASSÓIS Amar-Elos (Livro de Poesias)</t>
  </si>
  <si>
    <t>Valdete Paulo Marcial</t>
  </si>
  <si>
    <t>Manhuaçu</t>
  </si>
  <si>
    <t xml:space="preserve">073,750
</t>
  </si>
  <si>
    <t>MARIA DA FÉ</t>
  </si>
  <si>
    <t>MÁRCIA DUTRA PASCHOALIN NASCIMENTO</t>
  </si>
  <si>
    <t>CARANDAÍ</t>
  </si>
  <si>
    <t>The Innernettes 10 anos - Gravação de Álbum</t>
  </si>
  <si>
    <t>Atelier e Estudio Molett-LAB LTDA</t>
  </si>
  <si>
    <t xml:space="preserve">48,12
</t>
  </si>
  <si>
    <t>Expedição Paraíso Gastronômico</t>
  </si>
  <si>
    <t>ASSOCIACAO CULTURE-SE</t>
  </si>
  <si>
    <t>Santana do Paraíso</t>
  </si>
  <si>
    <t xml:space="preserve">76,2500
</t>
  </si>
  <si>
    <t>Seminaluz Ponto de Cultura e Técnica em Espetáculos</t>
  </si>
  <si>
    <t>Morrison de Oliveira</t>
  </si>
  <si>
    <t>Algum lugar Aluguel</t>
  </si>
  <si>
    <t>Marco Antônio Perpétuo</t>
  </si>
  <si>
    <t xml:space="preserve">085,000
</t>
  </si>
  <si>
    <t>Obra Literária - O REI LEÃO VEGANO</t>
  </si>
  <si>
    <t>Jardel Fellipe de Lima e Silva</t>
  </si>
  <si>
    <t xml:space="preserve">Florestal </t>
  </si>
  <si>
    <t xml:space="preserve">25,00
</t>
  </si>
  <si>
    <t>Texto Teatral: Governador Neguinho</t>
  </si>
  <si>
    <t>Angelo César Fernandes Dias</t>
  </si>
  <si>
    <t xml:space="preserve">61,25
</t>
  </si>
  <si>
    <t>Arte Inspirando e Transformando Vidas</t>
  </si>
  <si>
    <t>Associação Cultural Arte e Vida</t>
  </si>
  <si>
    <t xml:space="preserve">TERRITÓRIO LITERAL </t>
  </si>
  <si>
    <t>50.326.824 JOHNNY ROSA QUADRA</t>
  </si>
  <si>
    <t xml:space="preserve">Ipatinga </t>
  </si>
  <si>
    <t>Ponto de Cultura Casa de Jornalista</t>
  </si>
  <si>
    <t>Casa do Jornalista de Minas</t>
  </si>
  <si>
    <t>belo horizonte</t>
  </si>
  <si>
    <t xml:space="preserve">53,125
</t>
  </si>
  <si>
    <t>O Musical A Formiguinha Ninha e o Tamanduá Bandeira</t>
  </si>
  <si>
    <t>Edna Barbosa de Souza</t>
  </si>
  <si>
    <t xml:space="preserve">51,25
</t>
  </si>
  <si>
    <t>O Carcará Cantor</t>
  </si>
  <si>
    <t>Luiza Felipe Campos</t>
  </si>
  <si>
    <t>Jaboticatubas</t>
  </si>
  <si>
    <t xml:space="preserve">Gravação do Álbum Mantiqueira de Nádia Campos </t>
  </si>
  <si>
    <t>NÁDIAMOREIRACAMPOS 076933596-99</t>
  </si>
  <si>
    <t>Nadya Maria de Almeida Chaves</t>
  </si>
  <si>
    <t>Ventos Ciganos: Uma Dança de Cores e Paixões</t>
  </si>
  <si>
    <t>Teófilo Otoni</t>
  </si>
  <si>
    <t xml:space="preserve">Lapidando Talentos </t>
  </si>
  <si>
    <t xml:space="preserve">GRÊMIO RECREATIVO ESCOLA DE SAMBA TRIUNFO BARROCO </t>
  </si>
  <si>
    <t>CARRETA NA ONDA DA LEITURA: Dinamização de forma lúdica em Lagoa da Prata (MG)</t>
  </si>
  <si>
    <t>CARRETA NA ONDA DA LEITURA</t>
  </si>
  <si>
    <t>Lagoa da Prata</t>
  </si>
  <si>
    <t xml:space="preserve">Das Marés e outras selvagerias - poemas de Joana Corrêa </t>
  </si>
  <si>
    <t>Joana Ramalho Ortigão Corrêa</t>
  </si>
  <si>
    <t xml:space="preserve">87,5000
</t>
  </si>
  <si>
    <t>Interferência Sonora - Uma Perspectiva Contemporânea do Drama Radiofônico</t>
  </si>
  <si>
    <t>Daniel Henrique Silva</t>
  </si>
  <si>
    <t>Poços de Caldas</t>
  </si>
  <si>
    <t>RETALHOS LITERÁRIOS - Coletâneas Reunidas do Colecult</t>
  </si>
  <si>
    <t>COLECULT Atelier das Artes e das Ongs - Ponto de Cultura</t>
  </si>
  <si>
    <t>Formiga/MG</t>
  </si>
  <si>
    <t xml:space="preserve">81,000
</t>
  </si>
  <si>
    <t>Retorno Gentil – Manutenção trimestral de atividades do Centro Cultural Casa de Gentil</t>
  </si>
  <si>
    <t>Associação Casa de Gentil - Culturas e Convívios</t>
  </si>
  <si>
    <t>Raposos</t>
  </si>
  <si>
    <t>ALBUM MUSICAL - EU SOU - JESSÉ BARCELOS</t>
  </si>
  <si>
    <t>42.322.724 JESSE BARCELOS SHIMOBOKURO SOARES</t>
  </si>
  <si>
    <t>Paraisópolis</t>
  </si>
  <si>
    <t>Forrofiando com Bete Antunes</t>
  </si>
  <si>
    <t>ELIZABETE ANTUNES DA SILVA 08971073810</t>
  </si>
  <si>
    <t>BRASILIA DE MINAS</t>
  </si>
  <si>
    <t>Programa Osquindoteca</t>
  </si>
  <si>
    <t>Associação Clube Osquindô</t>
  </si>
  <si>
    <t>SINFONIA Arte Urbana Interativa</t>
  </si>
  <si>
    <t>Pierre Souza Fonseca</t>
  </si>
  <si>
    <t xml:space="preserve">10,0
</t>
  </si>
  <si>
    <t>Só se fala em outra coisa</t>
  </si>
  <si>
    <t>EPSON LUIZ MARINHO LIMA 05437545614</t>
  </si>
  <si>
    <t xml:space="preserve">61.875
</t>
  </si>
  <si>
    <t>Tamborins Tantãs 2024</t>
  </si>
  <si>
    <t>Felipe André Martins dos Santos</t>
  </si>
  <si>
    <t xml:space="preserve">65,00
</t>
  </si>
  <si>
    <t>Marinho San Acústico</t>
  </si>
  <si>
    <t>51.580.493 JOSE AMARIO DA SILVA</t>
  </si>
  <si>
    <t>ÁLBUM - FORA DA CAIXA - E TEM MAIS DE ONDE VEIO ESSE...</t>
  </si>
  <si>
    <t>FÁBIO GOMES SILVA</t>
  </si>
  <si>
    <t>IPATINGA - MG</t>
  </si>
  <si>
    <t>Marias Marias: Produção do Carnaval 2024 do Bloco da Esquina</t>
  </si>
  <si>
    <t>Bloco da Esquina</t>
  </si>
  <si>
    <t>Álbum onde habito - Saulo Mendes</t>
  </si>
  <si>
    <t>SAULO DE OLIVEIRA MENDES 10829098666</t>
  </si>
  <si>
    <t xml:space="preserve">51,8
</t>
  </si>
  <si>
    <t>PRA VER A BANDA TOCAR - SOCIEDADE MUSICAL OITO DE DEZEMBRO</t>
  </si>
  <si>
    <t>SOCIEDADE MUSICAL OITO DE DEZEMBRO</t>
  </si>
  <si>
    <t>MARIANA</t>
  </si>
  <si>
    <t xml:space="preserve">A CANETA E O TINTEIRO - PRODUÇÃO DE UM ROMANCE MINEIRO </t>
  </si>
  <si>
    <t xml:space="preserve">Antônio Cláudio Costa Val do Rosário  </t>
  </si>
  <si>
    <t xml:space="preserve">O portal secreto da inocência </t>
  </si>
  <si>
    <t>Lidiane Maria Soares de Almeida Mota</t>
  </si>
  <si>
    <t xml:space="preserve">Silveirânia </t>
  </si>
  <si>
    <t xml:space="preserve">56,25
</t>
  </si>
  <si>
    <t>Cosmopolitan - Adriano Campagnani</t>
  </si>
  <si>
    <t>ADRIANO CAMPAGNANI GAMA LOPES 03154803602</t>
  </si>
  <si>
    <t>Obra Literária: E o meu sarará? Qual Será?</t>
  </si>
  <si>
    <t>Kenia Candida de Souza Vertelo</t>
  </si>
  <si>
    <t xml:space="preserve">DANÇAR FAZ BEM </t>
  </si>
  <si>
    <t>INSTITUTO CULTURAL LETICIA SOARES</t>
  </si>
  <si>
    <t>Desenvolvimento de obra literária ilustrada: o menino velho na cidade das mulheres</t>
  </si>
  <si>
    <t>Gabriela Acerbi Pereira</t>
  </si>
  <si>
    <t>Poços de Caldas (MG)</t>
  </si>
  <si>
    <t>Publicação do livro infantil No meio do caminho tinha um passarinho da Coleção Calma</t>
  </si>
  <si>
    <t>Nathália Rezende Simões</t>
  </si>
  <si>
    <t>No Som do Berimbau Somos Todos Iguais - Ano III</t>
  </si>
  <si>
    <t>Centro Cultural Social e Educacional Periferarte</t>
  </si>
  <si>
    <t>Uberlandia Minas Gerais</t>
  </si>
  <si>
    <t>SEGREDOS &amp; SENTIMENTOS</t>
  </si>
  <si>
    <t>KDB MUSIC &amp; ENTERTAINMENT LTDA</t>
  </si>
  <si>
    <t xml:space="preserve">43,12
</t>
  </si>
  <si>
    <t>Duo de Dança 40+</t>
  </si>
  <si>
    <t>Joana Ladeira Wanner 03173231643</t>
  </si>
  <si>
    <t xml:space="preserve">58,1
</t>
  </si>
  <si>
    <t>Aqui tudo era Pindura Saia</t>
  </si>
  <si>
    <t>Amigos da Rua</t>
  </si>
  <si>
    <t>Finalização e publicação do romance Ponto Partido</t>
  </si>
  <si>
    <t>Deborah Rocha de Sousa e Silva</t>
  </si>
  <si>
    <t>Bloco Volta Belchior - Carnaval 2024</t>
  </si>
  <si>
    <t>Eulália Regina Pires de Freitas</t>
  </si>
  <si>
    <t>Álbum Depois da Porteira</t>
  </si>
  <si>
    <t>HYURI FERNANDES MARTINS LUNA</t>
  </si>
  <si>
    <t>Bloco Fera Neném - 2024</t>
  </si>
  <si>
    <t>Antônio Eduardo Silva Nicácio</t>
  </si>
  <si>
    <t>Dramaturgia ‘A Peça que Faltava</t>
  </si>
  <si>
    <t>Mariana Gomes Ferreira De Souza</t>
  </si>
  <si>
    <t xml:space="preserve">65
</t>
  </si>
  <si>
    <t>Eu Sou Belôzêiro</t>
  </si>
  <si>
    <t>Robson José dos Reis Abreu</t>
  </si>
  <si>
    <t>Dada Hotel - Dias Normais</t>
  </si>
  <si>
    <t>Marcus Costa Braga Soares</t>
  </si>
  <si>
    <t>Textos Dramáticos - Teatro Fractal</t>
  </si>
  <si>
    <t>Adão Vieira de Faria</t>
  </si>
  <si>
    <t xml:space="preserve">15
</t>
  </si>
  <si>
    <t>Manutenção de Atividades do Ponto de Cultura Teatro da Cidade/Teatro de Pesquisa</t>
  </si>
  <si>
    <t xml:space="preserve">Teatro de Pesquisa </t>
  </si>
  <si>
    <t>PRÉ CARNAVAL E CIRCULAÇÃO E DO BLOCO ZAMBANDO</t>
  </si>
  <si>
    <t>Wanessa de Almeida Fagundes</t>
  </si>
  <si>
    <t>Aiuruoca</t>
  </si>
  <si>
    <t>Retés: conectando Arte e tecnologia</t>
  </si>
  <si>
    <t xml:space="preserve">Débora Barbosa de Souza Oliveira </t>
  </si>
  <si>
    <t>Sinfonia do véu uma jornada emocional na dança o ventre clássica.</t>
  </si>
  <si>
    <t>Helouise de Almeida Silva</t>
  </si>
  <si>
    <t>teofilo otoni</t>
  </si>
  <si>
    <t>Trilhas Sonoras</t>
  </si>
  <si>
    <t>Makely Oliveira Soares Gomes</t>
  </si>
  <si>
    <t>CONCERTO NAS ESCOLAS</t>
  </si>
  <si>
    <t>ASSOCIAÇÃO CULTURAL CORDAS E SONS</t>
  </si>
  <si>
    <t>Lenda do Rio Verde</t>
  </si>
  <si>
    <t>Selma Bajgielman</t>
  </si>
  <si>
    <t>São Lourenço</t>
  </si>
  <si>
    <t>CARNAVAL do BLOCO MARIA BADERNA 10 ANOS</t>
  </si>
  <si>
    <t>BLOCO MARIA BADERNA</t>
  </si>
  <si>
    <t>CONTAGEM</t>
  </si>
  <si>
    <t xml:space="preserve"> Manutenção do Ponto de Cultura Grupo Teatral Fênix Unaí-MG</t>
  </si>
  <si>
    <t>Grupo Teatral Fênix</t>
  </si>
  <si>
    <t>Unaí-MG</t>
  </si>
  <si>
    <t>Eu sou o que você é</t>
  </si>
  <si>
    <t>-</t>
  </si>
  <si>
    <t xml:space="preserve">ARTE PARA TODOS </t>
  </si>
  <si>
    <t xml:space="preserve">Associação Sócio Cultural Os Bem-Te-Vis </t>
  </si>
  <si>
    <t xml:space="preserve">Ouro Branco </t>
  </si>
  <si>
    <t xml:space="preserve">81,875
</t>
  </si>
  <si>
    <t>Publicação do livro A Casa Mofada</t>
  </si>
  <si>
    <t>Publicação do Livro A Casa Mofada</t>
  </si>
  <si>
    <t>Cesar Junior da Silva</t>
  </si>
  <si>
    <t>Unaí</t>
  </si>
  <si>
    <t xml:space="preserve">65,62
</t>
  </si>
  <si>
    <t>Outros Ontens</t>
  </si>
  <si>
    <t>Wender Reis Ramos</t>
  </si>
  <si>
    <t>Varginha MG</t>
  </si>
  <si>
    <t>O Grande Teatro da Mãe Terra</t>
  </si>
  <si>
    <t>Ludmilla Reis Rolim</t>
  </si>
  <si>
    <t>Intentona Cartunista - Charges cartuns e rabiscos do que pareceu ser o fim do mundo.</t>
  </si>
  <si>
    <t>Felipe Assumpção Soares</t>
  </si>
  <si>
    <t>Artes Visuais do Viaduto das Artes</t>
  </si>
  <si>
    <t xml:space="preserve">Viaduto das Artes </t>
  </si>
  <si>
    <t>Fazendo Arte</t>
  </si>
  <si>
    <t>LUCIANO ADAUTO DO CARMO</t>
  </si>
  <si>
    <t>MURIAE</t>
  </si>
  <si>
    <t>Caminho e refúgio: o aguaceiro dos Poemas de Condução</t>
  </si>
  <si>
    <t>Lara Fagundes Pereira</t>
  </si>
  <si>
    <t>Antônio Carlos</t>
  </si>
  <si>
    <t>DJ WJ – Workshop para novos DJs</t>
  </si>
  <si>
    <t>Wemerson Junio dos Santos Gonçalves</t>
  </si>
  <si>
    <t>UBERABA</t>
  </si>
  <si>
    <t>Gravação do álbum - Lu Toledo e Valter Saty - Leve a Vida</t>
  </si>
  <si>
    <t>LUCINÉIA SILVEIRA TOLEDO 66338883687</t>
  </si>
  <si>
    <t>Livro Teatro dos Acasos - 2ª Edição; Revisada e ampliada</t>
  </si>
  <si>
    <t>Gabriel de Jesus Souza Prado</t>
  </si>
  <si>
    <t xml:space="preserve">79,500
</t>
  </si>
  <si>
    <t>Publicação do livro Sapatinhos Novos de Denise Arantes</t>
  </si>
  <si>
    <t>Denise Mendes Arantes Bicalho</t>
  </si>
  <si>
    <t>Bloco Chega o Rei - Roberto Carlos em Ritmo de Carnaval</t>
  </si>
  <si>
    <t>Bloco Chega o Rei</t>
  </si>
  <si>
    <t>Lulis - Gravação do 2º disco</t>
  </si>
  <si>
    <t>24.275.065 LUISA GONTIJO DE SOUSA</t>
  </si>
  <si>
    <t>Rarefeita - Gravação do terceiro disco da artista Jennifer Souza</t>
  </si>
  <si>
    <t>Jennifer Stephanie de Souza 01377349640</t>
  </si>
  <si>
    <t>Dartagnan Negro Volume 2</t>
  </si>
  <si>
    <t>Helvio da Silva Avelar</t>
  </si>
  <si>
    <t xml:space="preserve">15,000
</t>
  </si>
  <si>
    <t>Congadar - gravação do terceiro disco</t>
  </si>
  <si>
    <t>26.102.770 Marcos Alexandre de Avellar Gomes</t>
  </si>
  <si>
    <t>Album Nolli Brothers</t>
  </si>
  <si>
    <t>ANA LUIZA NOLLI MERRIGHI 03009805667</t>
  </si>
  <si>
    <t>Leticia Moreira Braga Coelho</t>
  </si>
  <si>
    <t>Amô</t>
  </si>
  <si>
    <t>Favela é Isso Aí - 20 anos de história</t>
  </si>
  <si>
    <t>Favela é isso Aí</t>
  </si>
  <si>
    <t>Opcevê - criação e circulação</t>
  </si>
  <si>
    <t>Cleison Lana</t>
  </si>
  <si>
    <t xml:space="preserve">Viçosa </t>
  </si>
  <si>
    <t>Hip-Hop para Todes</t>
  </si>
  <si>
    <t>jonas gabriel geraldo</t>
  </si>
  <si>
    <t>viçosa</t>
  </si>
  <si>
    <t>TEXTOS PARA TETRO</t>
  </si>
  <si>
    <t>Wilian Rodrigues da Silva</t>
  </si>
  <si>
    <t>Guaxupé</t>
  </si>
  <si>
    <t xml:space="preserve">33,7500
</t>
  </si>
  <si>
    <t>RAP  INSTRUMENTO SOCIAL E CULTURAL</t>
  </si>
  <si>
    <t>Daniel das Graças Santos</t>
  </si>
  <si>
    <t>Patrocínio</t>
  </si>
  <si>
    <t xml:space="preserve">48,125
</t>
  </si>
  <si>
    <t>Álbum Musical - Nada Será Como Antes</t>
  </si>
  <si>
    <t>KAREN LUANE NASCIMENTO</t>
  </si>
  <si>
    <t xml:space="preserve">MONTES CLAROS </t>
  </si>
  <si>
    <t>Livro “Histórias Africanas para Contar para Suas Crianças”</t>
  </si>
  <si>
    <t>Corneille Midokpe Fabrice Alodji</t>
  </si>
  <si>
    <t>Viva a Banda de Piedade!</t>
  </si>
  <si>
    <t>Corporação Musical Nossa Senhora da Piedade</t>
  </si>
  <si>
    <t>Piedade dos Gerais</t>
  </si>
  <si>
    <t>Manutenção do Ponto de Cultura “Quintal Boi da Manta” - Oficina “Bora pra Cena”</t>
  </si>
  <si>
    <t>Associação Cultural Boi da Manta ACBM</t>
  </si>
  <si>
    <t xml:space="preserve">Álbum Morena Go: uma criação coletiva a partir de músicas de Renata Cabral. </t>
  </si>
  <si>
    <t>Renata Luíza Vieira Cabral</t>
  </si>
  <si>
    <t>São Francisco</t>
  </si>
  <si>
    <t xml:space="preserve">Pano Pra Manga Retalho Pra Capanga </t>
  </si>
  <si>
    <t xml:space="preserve">Antonio Marcos do Couto </t>
  </si>
  <si>
    <t>Bom Despacho MG</t>
  </si>
  <si>
    <t>Festival DIROXA e oficinas de arte-cultura</t>
  </si>
  <si>
    <t>ASSOCIACAO MINEIRA DE APOIO E GARANTIA DE DIREITOS - AMAD</t>
  </si>
  <si>
    <t xml:space="preserve"> Belly Tango: Um Solo de Dança Envolvente</t>
  </si>
  <si>
    <t>Graziela Dias Hollerbach Vilas Boas</t>
  </si>
  <si>
    <t>Teófilo-Otoni</t>
  </si>
  <si>
    <t>Celebrando a liberdade: Uma ode à Dança Cigana</t>
  </si>
  <si>
    <t>Laura Brena Almeida Chaves</t>
  </si>
  <si>
    <t>HILRELI DANCE AQUI</t>
  </si>
  <si>
    <t>26.213.859 HILRELI ALVES SOARES</t>
  </si>
  <si>
    <t>BARBACENA</t>
  </si>
  <si>
    <t>Livro PoemAmor</t>
  </si>
  <si>
    <t>Erilda Marques Pereira da Rocha</t>
  </si>
  <si>
    <t xml:space="preserve">73,000
</t>
  </si>
  <si>
    <t>Seu Juvenal Capitulo 6</t>
  </si>
  <si>
    <t>Bruno de Vasconcellos Bastos Filho</t>
  </si>
  <si>
    <t>ouro preto</t>
  </si>
  <si>
    <t xml:space="preserve">57,5
</t>
  </si>
  <si>
    <t xml:space="preserve">O melhor do Forró e do Sertanejo de Araponga </t>
  </si>
  <si>
    <t>VANDERLEI MOREIRA DE PAULA</t>
  </si>
  <si>
    <t>Araponga</t>
  </si>
  <si>
    <t xml:space="preserve">81.875
</t>
  </si>
  <si>
    <t>A Dança das Bonecas: Empoderamento e União Feminina</t>
  </si>
  <si>
    <t>Anne Helizbeth</t>
  </si>
  <si>
    <t>Fio da Memória</t>
  </si>
  <si>
    <t>Alice Almada Campos</t>
  </si>
  <si>
    <t>Rio de alegria</t>
  </si>
  <si>
    <t>Ricardo Ikier da Silva</t>
  </si>
  <si>
    <t xml:space="preserve">68,7500
</t>
  </si>
  <si>
    <t xml:space="preserve">EP - Latitude 19 </t>
  </si>
  <si>
    <t>Jeovaine Perfeito Tiburcio 06158966690</t>
  </si>
  <si>
    <t xml:space="preserve">65.625
</t>
  </si>
  <si>
    <t xml:space="preserve">Rua do povo da rua </t>
  </si>
  <si>
    <t xml:space="preserve">Companhia de Teatro </t>
  </si>
  <si>
    <t>Longe de Tudo – História em Quadrinhos</t>
  </si>
  <si>
    <t>Laura Jardim</t>
  </si>
  <si>
    <t xml:space="preserve">68,750
</t>
  </si>
  <si>
    <t>Érika Machado - Lamparina e Raio Laser</t>
  </si>
  <si>
    <t>Erika Machado Hermeto</t>
  </si>
  <si>
    <t>AME O POETA MATE O POEMA</t>
  </si>
  <si>
    <t>JOSÉ MUCINHO LOURENÇO DE SOUZA</t>
  </si>
  <si>
    <t>Delfim Moreira</t>
  </si>
  <si>
    <t xml:space="preserve">Ponto de Cultura NECUP - Núcleo de Estudos de Cultura Popular 2024 - A retomada </t>
  </si>
  <si>
    <t>Necup - Núcleo de estudos de cultura popular</t>
  </si>
  <si>
    <t>FESTA FOLIA 2024 - BLOCO NOVA ERA</t>
  </si>
  <si>
    <t>BLOCO NOVA ERA CAMBUQUIRA</t>
  </si>
  <si>
    <t>CAMBUQUIRA/MG</t>
  </si>
  <si>
    <t xml:space="preserve">91,250
</t>
  </si>
  <si>
    <t>Publicação do livro Alvorada nos Trópicos</t>
  </si>
  <si>
    <t>Luiz Carlos Ramos</t>
  </si>
  <si>
    <t>Monsenhor Paulo</t>
  </si>
  <si>
    <t>no cmainho do rio: a cultura das águas</t>
  </si>
  <si>
    <t>isabela martins itabaiana</t>
  </si>
  <si>
    <t>Januária</t>
  </si>
  <si>
    <t>Bloco do Madruga</t>
  </si>
  <si>
    <t>RIBEIRÃO DAS NEVES</t>
  </si>
  <si>
    <t>Cultura em movimento - Uma iniciativa Kyrius cia das artes</t>
  </si>
  <si>
    <t>KYRIUS CIA. DE ARTES</t>
  </si>
  <si>
    <t>Gravação do álbum Poliglota Musical</t>
  </si>
  <si>
    <t>Rao Caiua Buganeme Mardegan</t>
  </si>
  <si>
    <t>São Thomé das Letras</t>
  </si>
  <si>
    <t>“Banda da APAE de Três Pontas – o som da diversidade!”</t>
  </si>
  <si>
    <t>Associação de Pais e Amigos dos Excepcionais de Três Pontas</t>
  </si>
  <si>
    <t>Três Pontas/MG</t>
  </si>
  <si>
    <t>FANI – FESTIVAL DE ARTE NEGRA DE ITAPECERICA</t>
  </si>
  <si>
    <t>IGEPP - INSTITUTO DE GESTAO PUBLICA E PROJETOS</t>
  </si>
  <si>
    <t>Itapecerica</t>
  </si>
  <si>
    <t>Vozes da Serra: Diálogo com a Contação de História</t>
  </si>
  <si>
    <t>KENIA VIEIRA PIMENTA</t>
  </si>
  <si>
    <t xml:space="preserve">65,0000
</t>
  </si>
  <si>
    <t>O holandês voador</t>
  </si>
  <si>
    <t>André Gustavo de Assis Vieira</t>
  </si>
  <si>
    <t>Coronel Fabriciano</t>
  </si>
  <si>
    <t>Abalô-caxi no pré-carnaval 2024 de Belo Horizonte</t>
  </si>
  <si>
    <t>Abalô-caxi</t>
  </si>
  <si>
    <t>GRUPO TRAMA - CURSO LIVRE DE TEATRO PARA CRIANÇAS</t>
  </si>
  <si>
    <t>GRUPO TRAMA DE TEATRO</t>
  </si>
  <si>
    <t>VIRTUALIZANDO BRÁS CUBAS</t>
  </si>
  <si>
    <t>MOISÉS MALTA RODRIGUES</t>
  </si>
  <si>
    <t>Arte pela vida</t>
  </si>
  <si>
    <t>ECA - Espaço de Cultura e Arte</t>
  </si>
  <si>
    <t>Baticundum 2024</t>
  </si>
  <si>
    <t>Associação Cultural Baticundum</t>
  </si>
  <si>
    <t>Pirapora MG</t>
  </si>
  <si>
    <t>BLOCO DA SERRA</t>
  </si>
  <si>
    <t>Bloco da Serra</t>
  </si>
  <si>
    <t>Proncovô - o caminhante de faz ao caminhar</t>
  </si>
  <si>
    <t>Laura de Castro D’Azevedo – MEI</t>
  </si>
  <si>
    <t>Produção do Desfile Carnavalesco do Bloco Caricato Aflitos do Anchieta 2024</t>
  </si>
  <si>
    <t>Marco Antônio de Campos Pereira</t>
  </si>
  <si>
    <t>O Vento nos Canteiros de Hortelã - uma redição</t>
  </si>
  <si>
    <t>Cláudia Gisele Gomes Toledo</t>
  </si>
  <si>
    <t xml:space="preserve">Gravação de Álbum da cantora e compositora Nathália Diniz </t>
  </si>
  <si>
    <t>Nathália Espírito Santo</t>
  </si>
  <si>
    <t>RAPunzel - Uma produção literária infantil</t>
  </si>
  <si>
    <t>Lídia Carlos Vieira</t>
  </si>
  <si>
    <t>Trajetória Ancestrais um olhar para o futuro.</t>
  </si>
  <si>
    <t>INSTITUTO DE PATRIMONIO CULTURAL ESPORTE LAZER E EDUCACAO MINAS BAHIA DE CAPOEIRA</t>
  </si>
  <si>
    <t>Eu(s) in 3.0</t>
  </si>
  <si>
    <t>Maxmiler Junio Santos de Deus</t>
  </si>
  <si>
    <t>Bloco do Claudinho</t>
  </si>
  <si>
    <t>Cláudio Teles Machado</t>
  </si>
  <si>
    <t xml:space="preserve">ESCOLA DE SAMBA CIDADE JARDIM : SONS E TONS </t>
  </si>
  <si>
    <t xml:space="preserve">Moura projetos Artísticos Culturais Ltda </t>
  </si>
  <si>
    <t xml:space="preserve">EU APENAS QUERIA DIZER QUE </t>
  </si>
  <si>
    <t>GERSON ALAN DE OLIVEIRA MARQUES</t>
  </si>
  <si>
    <t>BETIM</t>
  </si>
  <si>
    <t xml:space="preserve">44,375
</t>
  </si>
  <si>
    <t>Mineirando Versos Encantados</t>
  </si>
  <si>
    <t>HERNANY LISARDO DE OLIVEIRA</t>
  </si>
  <si>
    <t>Anabananada</t>
  </si>
  <si>
    <t>Thaís Barbosa Lôbo</t>
  </si>
  <si>
    <t>CARNAVAL É</t>
  </si>
  <si>
    <t>Hedvand Oliveira da Silva</t>
  </si>
  <si>
    <t>Capim Branco</t>
  </si>
  <si>
    <t>Este é meu espaço</t>
  </si>
  <si>
    <t>Gabriel Felippe da Silva Pereira</t>
  </si>
  <si>
    <t>Joaquina</t>
  </si>
  <si>
    <t>Adalberto Luiz da Silva</t>
  </si>
  <si>
    <t>Com muito amor... 21</t>
  </si>
  <si>
    <t>Maria Luiza Faria Vidal Chiovatto</t>
  </si>
  <si>
    <t>Gravação do Álbum Chiquinhando Mais</t>
  </si>
  <si>
    <t>Tauana Romanelli Assumpção 07559247628</t>
  </si>
  <si>
    <t>A GUERRA DO MACACO COM A ONÇA - 2ª EDIÇÃO</t>
  </si>
  <si>
    <t>JUVENAL BERNARDES MEIRA JUNIOR</t>
  </si>
  <si>
    <t xml:space="preserve">Divinópolis </t>
  </si>
  <si>
    <t>Álbum Chris Gar</t>
  </si>
  <si>
    <t>ATELIE NARRATIVO DESENVOLVIMENTO E PRODUCAO AUDIOVISUAL LTDA</t>
  </si>
  <si>
    <t>Livro Sentimentos e Emoções</t>
  </si>
  <si>
    <t>Cemario Jesus Campos de Souza</t>
  </si>
  <si>
    <t>POESIAS DE PRIMAVERA</t>
  </si>
  <si>
    <t>KAREN SUZANE SILVA</t>
  </si>
  <si>
    <t>EP Porta Aberta 2024 - Chico Almeida</t>
  </si>
  <si>
    <t>José Francisco de Almeida Júnior 08949589680</t>
  </si>
  <si>
    <t>Andrelândia/MG</t>
  </si>
  <si>
    <t>Dança Afetividade e Inclusão em Bueno Brandão- MG.</t>
  </si>
  <si>
    <t>Coletivo Meneio de Danças</t>
  </si>
  <si>
    <t>Proposta para gravação Álbum de Estúdio da Banda Maddame Rousseau Yahuh.</t>
  </si>
  <si>
    <t>MADDAME ROUSSEAU PRODUCOES MUSICAIS LTDA</t>
  </si>
  <si>
    <t>Carangola</t>
  </si>
  <si>
    <t>LeoZ - O resultado de um caderno de composições</t>
  </si>
  <si>
    <t>Leonardo Santos Medeiros 06801131699</t>
  </si>
  <si>
    <t>Livro Infantil Saudade ( vamos falar sobre )</t>
  </si>
  <si>
    <t>Renata Camargos Oliveira Duarte</t>
  </si>
  <si>
    <t>Carmo do Cajuru</t>
  </si>
  <si>
    <t>Impressão e lançamento do livro CONTORNO DIÁSPORA</t>
  </si>
  <si>
    <t>Leonardo Balbino Mascarenhas</t>
  </si>
  <si>
    <t>Belo Horizonte/MG.</t>
  </si>
  <si>
    <t>Amor de Violeiro Gustavo Guimaraes</t>
  </si>
  <si>
    <t>LUIZ GUSTAVO GUIMARAES DE OLIVEIRA 97151890672</t>
  </si>
  <si>
    <t>John Cage e seus teclados</t>
  </si>
  <si>
    <t>Vinícius Paulo Corrêa Almeida</t>
  </si>
  <si>
    <t>São João del-Rei</t>
  </si>
  <si>
    <t>CD Felipe Bedetti</t>
  </si>
  <si>
    <t>Felipe Machado Bedetti</t>
  </si>
  <si>
    <t>Abre Campo MG</t>
  </si>
  <si>
    <t xml:space="preserve">90,625
</t>
  </si>
  <si>
    <t>Turma do Cerrado - Caderno de Atividades e História em Quadrinhos</t>
  </si>
  <si>
    <t>EDINILSON APARECIDO DA SILVA</t>
  </si>
  <si>
    <t xml:space="preserve">UBERLÂNDIA </t>
  </si>
  <si>
    <t xml:space="preserve">45,0
</t>
  </si>
  <si>
    <t>Hyna Comics</t>
  </si>
  <si>
    <t>Hyna Crimson Costa Ferreira</t>
  </si>
  <si>
    <t>Belo horizonte</t>
  </si>
  <si>
    <t xml:space="preserve">52,500
</t>
  </si>
  <si>
    <t>Esqueci meu coração batendo lá</t>
  </si>
  <si>
    <t xml:space="preserve">Reinaldo da Silva Fernandes </t>
  </si>
  <si>
    <t>Brumadinho</t>
  </si>
  <si>
    <t>Doce memória</t>
  </si>
  <si>
    <t>ESUCAB Carnaval 2024</t>
  </si>
  <si>
    <t>Maria Lucia de Souza Lima</t>
  </si>
  <si>
    <t>Pessoa em Situação de Rua</t>
  </si>
  <si>
    <t>Edward Lustosa Boggiss</t>
  </si>
  <si>
    <t>Origens Val Dornellas</t>
  </si>
  <si>
    <t>Valdimara Dornelas de Souza</t>
  </si>
  <si>
    <t>Ponto de Cultura Espaço Máscaras Cultural - Grupo Máscaras</t>
  </si>
  <si>
    <t>Teatro Experimental de Guaranésia</t>
  </si>
  <si>
    <t>Guaranésia/MG</t>
  </si>
  <si>
    <t>A ORDEM DE LICAÃO EDIÇÃO Nº4</t>
  </si>
  <si>
    <t>Rodney Buchemi</t>
  </si>
  <si>
    <t>Minas Gerais</t>
  </si>
  <si>
    <t>Lugares+Criativos - Território Ouro</t>
  </si>
  <si>
    <t>Daiany Soares Sarmento 06674144606</t>
  </si>
  <si>
    <t xml:space="preserve">Bloco do Itamar e Bloco Música nas Quebradas </t>
  </si>
  <si>
    <t>Betânia Gonçalves Figueiredo</t>
  </si>
  <si>
    <t>Manutenção de Atividades desenvolvidas pelo GEEC enquanto Ponto de Cultura de Divinópolis</t>
  </si>
  <si>
    <t>Grupo Educação Ética e Cidadania</t>
  </si>
  <si>
    <t>Divinópolis-MG</t>
  </si>
  <si>
    <t>ALBUM RACIOCÍNIO CONSCIENTE RAP ACÚSTICO</t>
  </si>
  <si>
    <t>ALAIR PAULINO ABREU 05069058614</t>
  </si>
  <si>
    <t>Edição e Publicação do livro infantil O anotador de nuvens de Dudu Nicácio</t>
  </si>
  <si>
    <t>A PONTE ENTRA ARTE E A NATUREZA</t>
  </si>
  <si>
    <t>MARCOS EDUARDO LADEIRA</t>
  </si>
  <si>
    <t xml:space="preserve">55,0
</t>
  </si>
  <si>
    <t>A gotinha inexperiente: Uma história para conscientizar crianças sobre a importância da ág</t>
  </si>
  <si>
    <t>Rosilene Alves Mendes</t>
  </si>
  <si>
    <t>BATUCADA &amp; SAMBA</t>
  </si>
  <si>
    <t>Grêmio Recreativo Escola de Samba Unidos Do Santa Terezinha</t>
  </si>
  <si>
    <t>MURIAÉ</t>
  </si>
  <si>
    <t>Casa do Beco - Ponto de Cultura ACESSÍVEL</t>
  </si>
  <si>
    <t>Associação Cultural Casa do Beco</t>
  </si>
  <si>
    <t>Sidarta sem Bíblia</t>
  </si>
  <si>
    <t>CARLOS ANTONIO DUARTE DA CRUZ</t>
  </si>
  <si>
    <t>A Mulher Pede Respeito</t>
  </si>
  <si>
    <t>Beatriz de Souza Resende</t>
  </si>
  <si>
    <t>MUTATIS MUTANDIS - Gravação do Primeiro Álbum de Gabriela Viegas</t>
  </si>
  <si>
    <t>GABRIELA VIEGAS MOREIRA 07749810676</t>
  </si>
  <si>
    <t xml:space="preserve">Reedição de Livro - Infinitas Estações </t>
  </si>
  <si>
    <t xml:space="preserve">Delton Mendes Francelino </t>
  </si>
  <si>
    <t xml:space="preserve">57,500
</t>
  </si>
  <si>
    <t>Programação Noturna da Biblioteca Tamboril 2024</t>
  </si>
  <si>
    <t>Associação Clube Literário Tamboril</t>
  </si>
  <si>
    <t>Pirapora</t>
  </si>
  <si>
    <t xml:space="preserve"> Minas em Palavras: Narrativas das Personalidades Mineiras</t>
  </si>
  <si>
    <t>Brincando e Aprendendo</t>
  </si>
  <si>
    <t>paracatu</t>
  </si>
  <si>
    <t xml:space="preserve">90
</t>
  </si>
  <si>
    <t>Terras Secas v.0</t>
  </si>
  <si>
    <t>Paula Regina da Silva Santos</t>
  </si>
  <si>
    <t>São José da Lapa</t>
  </si>
  <si>
    <t>Livro interativo: Ana Três Pontos</t>
  </si>
  <si>
    <t>Mário Ferreira Santos Júnior</t>
  </si>
  <si>
    <t xml:space="preserve">64,380
</t>
  </si>
  <si>
    <t>Itabirito Minas Gerais</t>
  </si>
  <si>
    <t>Jequitinhonha com Todas as Letras e Paisagens - 2ª Edição.</t>
  </si>
  <si>
    <t>Breno Antunes Rodrigues</t>
  </si>
  <si>
    <t>Jequitinhonha</t>
  </si>
  <si>
    <t xml:space="preserve">77,500
</t>
  </si>
  <si>
    <t>Livro Contando Compassos</t>
  </si>
  <si>
    <t>João de Araújo Ferreira</t>
  </si>
  <si>
    <t>Gravação do segundo álbum autoral de estúdio do artista Mhar</t>
  </si>
  <si>
    <t xml:space="preserve"> MARCELO HEIDENREICH BERNARDES PEREIRA</t>
  </si>
  <si>
    <t>Congonhas</t>
  </si>
  <si>
    <t>Batalha dos Cariris</t>
  </si>
  <si>
    <t>Edição colaborativa da obra “Epicentro” pela editora Curva</t>
  </si>
  <si>
    <t>Alice Bicalho de Oliveira</t>
  </si>
  <si>
    <t xml:space="preserve">PRAÇAS E BOLEROS </t>
  </si>
  <si>
    <t>Roberta Guimarães Boson</t>
  </si>
  <si>
    <t>Desenvolvimento do livro Divinópolis a Cidade das Histórias</t>
  </si>
  <si>
    <t>Poesia sim violência não</t>
  </si>
  <si>
    <t>MARCELO PEREIRA ROCHA</t>
  </si>
  <si>
    <t>GOVERNADOR VALADARES</t>
  </si>
  <si>
    <t>Bloco Luz Sã Cana - Pompéu / MG</t>
  </si>
  <si>
    <t xml:space="preserve">Bloco Luz Sã Cana - Pompéu / MG </t>
  </si>
  <si>
    <t xml:space="preserve">Pompéu </t>
  </si>
  <si>
    <t>ALLENDE: 50 ANOS DO GOLPE – RASTROS DE DRAMATURGIA-ITINERANTE-LATINO-AMERICANA</t>
  </si>
  <si>
    <t>Francisco Falabella Rocha</t>
  </si>
  <si>
    <t>Livro - Luz Damasco em Chamas</t>
  </si>
  <si>
    <t xml:space="preserve">Ronald Martins Gomes Junior </t>
  </si>
  <si>
    <t xml:space="preserve">Vespasiano </t>
  </si>
  <si>
    <t>Freestyle em Pauta: Solo de 50 Anos do Hip Hop</t>
  </si>
  <si>
    <t>Jonathan Miranda</t>
  </si>
  <si>
    <t xml:space="preserve">Cabaré das Deusas </t>
  </si>
  <si>
    <t xml:space="preserve"> 44.056.975 Paola Bebiano Astolfo</t>
  </si>
  <si>
    <t>PRIMEIRO SIMPÓSIO SUL MINEIRO DE LITERATURA</t>
  </si>
  <si>
    <t>APESUL - Associação de Poetas e Escritores do Sul de Minas</t>
  </si>
  <si>
    <t xml:space="preserve">65,500
</t>
  </si>
  <si>
    <t>AREA35 CREW: O graffiti como instrumento de democratização do acesso à arte urbana</t>
  </si>
  <si>
    <t>AREA35 Crew</t>
  </si>
  <si>
    <t xml:space="preserve">91.875
</t>
  </si>
  <si>
    <t>O AUTO DO PEDRO BOTELHO</t>
  </si>
  <si>
    <t>CLISTENI WLTON BETTI</t>
  </si>
  <si>
    <t>46.728.529 DANILO HENRIQUE CAMPOS</t>
  </si>
  <si>
    <t>Expedição Culinária: Jabuticaba - A Pérola Negra de Sabará</t>
  </si>
  <si>
    <t>ADO SILVA VIANA</t>
  </si>
  <si>
    <t>Uma dança uma canção</t>
  </si>
  <si>
    <t>Marise Dinis Sousa</t>
  </si>
  <si>
    <t>Mundo cor-de-rosa</t>
  </si>
  <si>
    <t xml:space="preserve">Otávio Henrique Martins </t>
  </si>
  <si>
    <t xml:space="preserve">75,500
</t>
  </si>
  <si>
    <t>Solo em dança: a.eros</t>
  </si>
  <si>
    <t>João Victor Espindula Santos</t>
  </si>
  <si>
    <t xml:space="preserve">Escola de Música São Sebastião </t>
  </si>
  <si>
    <t>Sociedade Musical São Sebastião</t>
  </si>
  <si>
    <t>Iolene Aparecida dos Santos</t>
  </si>
  <si>
    <t>Arte e Tea transtorno do espectro do autismo. : COM- VIVÊNCIAS partilhadas</t>
  </si>
  <si>
    <t>Lindeza - Gravação do EP musical do artista Kaike</t>
  </si>
  <si>
    <t>GUILHERME BUSTAMANTE NAGLI 08783729623</t>
  </si>
  <si>
    <t>Compacto Myriad. Live</t>
  </si>
  <si>
    <t>Rafael Bizinotto dos Reis 13579519654</t>
  </si>
  <si>
    <t>Associação Voz da Terra</t>
  </si>
  <si>
    <t>Meninas guerreiras</t>
  </si>
  <si>
    <t>Deborah Mussulini De Souza</t>
  </si>
  <si>
    <t xml:space="preserve">VIVENDO CULTURA </t>
  </si>
  <si>
    <t>OSCIP 8 DE MARÇO</t>
  </si>
  <si>
    <t>ALMENARA</t>
  </si>
  <si>
    <t xml:space="preserve">92,5000
</t>
  </si>
  <si>
    <t>POR CAUSA DO AMOR</t>
  </si>
  <si>
    <t>WELINGTON CRISTO CAMILO 03034304609</t>
  </si>
  <si>
    <t>Ipatinga/MG.</t>
  </si>
  <si>
    <t>DRAMATURGIA: ROBERTO CARLOS O SUPER HOMEM!</t>
  </si>
  <si>
    <t>Adilson Mariano de Jesus Santos</t>
  </si>
  <si>
    <t>Pequenas dramaturgias  a partir do convívio criativo com crianças</t>
  </si>
  <si>
    <t xml:space="preserve"> Pequenas dramaturgias a partir do convívio criativo com crianças </t>
  </si>
  <si>
    <t>Charles Valadares Tomaz de Araújo</t>
  </si>
  <si>
    <t>O que a Noite Traz</t>
  </si>
  <si>
    <t>Gustavo da Cruz Pereira</t>
  </si>
  <si>
    <t>Gravação de Álbum - Wellington Carvalho - Referências II</t>
  </si>
  <si>
    <t xml:space="preserve">24.148.056 Wellington de Carvalho </t>
  </si>
  <si>
    <t xml:space="preserve">São Gotardo </t>
  </si>
  <si>
    <t>Album Lespaul</t>
  </si>
  <si>
    <t>LUIZ PAULO SOUZA REIS 84590483653</t>
  </si>
  <si>
    <t>Betim MG</t>
  </si>
  <si>
    <t>Assombrações</t>
  </si>
  <si>
    <t>Camila de Mattos Faleiros</t>
  </si>
  <si>
    <t>Rocambole de Lagoa Dourada: Uma Delícia a Ser Descoberta</t>
  </si>
  <si>
    <t>TULIO DOS SANTOS GAMA</t>
  </si>
  <si>
    <t>EXPOSIÇÃO BOLINHO</t>
  </si>
  <si>
    <t>MARIA RAQUEL ALVES COUTO RAMIRO</t>
  </si>
  <si>
    <t>Nas ondas da poesia</t>
  </si>
  <si>
    <t>Rosana Cristina Ferreira Silva</t>
  </si>
  <si>
    <t>Arcos</t>
  </si>
  <si>
    <t xml:space="preserve">78,500
</t>
  </si>
  <si>
    <t xml:space="preserve">Entremares </t>
  </si>
  <si>
    <t>Sinfônica Arte e Comunicação LTDA</t>
  </si>
  <si>
    <t>Manutenção do Ponto de Cultura Nzo Kiambeta Njimbo</t>
  </si>
  <si>
    <t xml:space="preserve">ASSOCIAÇÃO DE CULTURA E RESISTÊNCIA AFRO-BRASILEIRA NZO KIAMBETA NJIMBO </t>
  </si>
  <si>
    <t>Publicação de livro infantil A Dança das Memórias</t>
  </si>
  <si>
    <t>Ivana Denise Parrela</t>
  </si>
  <si>
    <t>Grão Mogol</t>
  </si>
  <si>
    <t xml:space="preserve">69,3
</t>
  </si>
  <si>
    <t>Pó de Chorar!</t>
  </si>
  <si>
    <t>Adriana Martins Gamelas</t>
  </si>
  <si>
    <t>Sessão Autoral</t>
  </si>
  <si>
    <t>Roger Resende Itaborahy 63829134649</t>
  </si>
  <si>
    <t>Bloco Lua de Crixtal – Xuxa 60 anos</t>
  </si>
  <si>
    <t>LUISA CALDAS MOREIRA AVILA TEIXEIRA</t>
  </si>
  <si>
    <t>SIMPLES</t>
  </si>
  <si>
    <t>Sidneia Fátima de Jesus</t>
  </si>
  <si>
    <t>Viagem Foto Poética por Minas Gerais II</t>
  </si>
  <si>
    <t>Márcia soares de Araújo Rodrigues</t>
  </si>
  <si>
    <t>De Sertão e Beira de Rio</t>
  </si>
  <si>
    <t>15.213.332 João de Araújo Ferreira</t>
  </si>
  <si>
    <t>Belo Horizonte MG</t>
  </si>
  <si>
    <t>Trio Rainha da Sucata - Carnaval Sustentech BH</t>
  </si>
  <si>
    <t xml:space="preserve">RaveBaile </t>
  </si>
  <si>
    <t>Parkão Natureza e Arte</t>
  </si>
  <si>
    <t>Marcos Antônio do Carmo</t>
  </si>
  <si>
    <t xml:space="preserve">25,000
</t>
  </si>
  <si>
    <t>Coração de banana</t>
  </si>
  <si>
    <t>15.397.634 Maria Fernanda Gonçalves Moreira</t>
  </si>
  <si>
    <t>Perpétua</t>
  </si>
  <si>
    <t xml:space="preserve">Vanessa Garcia dos Santos </t>
  </si>
  <si>
    <t xml:space="preserve">070,000
</t>
  </si>
  <si>
    <t>Oficinas de Percussão Práticas de Carnaval do Bloco do Bigode</t>
  </si>
  <si>
    <t>Solange Santos Caetano</t>
  </si>
  <si>
    <t>Os gêmeos diferentes - edição ampliada e ilustrada</t>
  </si>
  <si>
    <t>Daniel Paulo Fonseca Dornelas</t>
  </si>
  <si>
    <t>O Bloco das Mimosas Borboletas - Cortejo 2024</t>
  </si>
  <si>
    <t>Maria Celia de Paula Braga</t>
  </si>
  <si>
    <t>CRIAÇÃO DO TEXTO TEATRAL: ENTRE ENCONTROS E DESENCONTROS</t>
  </si>
  <si>
    <t>GEORGE HENRIQUE SILVA</t>
  </si>
  <si>
    <t>UBERLÂNDIA</t>
  </si>
  <si>
    <t>Batalha da P7</t>
  </si>
  <si>
    <t xml:space="preserve">45
</t>
  </si>
  <si>
    <t>Manutenção do Instituto CircoLar Cultural</t>
  </si>
  <si>
    <t>Instituto Circolar Cultural</t>
  </si>
  <si>
    <t>Cristovam - O gatinho preto (Roteiro para teatro)</t>
  </si>
  <si>
    <t>Carlos Pereira da Silva</t>
  </si>
  <si>
    <t>Jequitinhonha MG</t>
  </si>
  <si>
    <t>Festival Gastronômico Quilombar: Comida de Preto</t>
  </si>
  <si>
    <t>associação artística cultural identidade quilombolas</t>
  </si>
  <si>
    <t xml:space="preserve">79,4
</t>
  </si>
  <si>
    <t>A DURAÇÃO DO CORPO</t>
  </si>
  <si>
    <t>THAIS DE CARVALHO GUIMARÃES</t>
  </si>
  <si>
    <t>Gravação do Primeiro Álbum Autoral de Patrícia Ahmaral</t>
  </si>
  <si>
    <t>Patrícia Baptista Amaral</t>
  </si>
  <si>
    <t>Belo Horioznte</t>
  </si>
  <si>
    <t>Bloco Encantado - Cortejo no Baixo Centro</t>
  </si>
  <si>
    <t xml:space="preserve">Alcione Alves de Oliveira </t>
  </si>
  <si>
    <t>Franz Galvão Costa Piragibe</t>
  </si>
  <si>
    <t>O Tesouro do Barão</t>
  </si>
  <si>
    <t xml:space="preserve">77,5000
</t>
  </si>
  <si>
    <t>Ponto de Cultura APHAA-BV Semeando Musicalidade</t>
  </si>
  <si>
    <t>Associação do Patrimônio Histórico Artístico e Ambiental de Belo Vale MG</t>
  </si>
  <si>
    <t>Belo Vale</t>
  </si>
  <si>
    <t>JOÃO UM CATOPÊ</t>
  </si>
  <si>
    <t>Alcidéia Margareth Rocha Trancoso</t>
  </si>
  <si>
    <t>Finalização e publicação do livro Crônicas da paternidade</t>
  </si>
  <si>
    <t>Bráulio Quirino Siffert</t>
  </si>
  <si>
    <t>Projeto Arte em Ação</t>
  </si>
  <si>
    <t>ASSOCIAÇÃO PALMEIRA PEQUENINA</t>
  </si>
  <si>
    <t>Cajuri - Minas Gerais</t>
  </si>
  <si>
    <t>FORA DA CURVA - QUARTETO DE CHORO</t>
  </si>
  <si>
    <t>PABLO HENRIQUE DIAS DE FREITAS 09196736607</t>
  </si>
  <si>
    <t>BLOCO DO BOFA</t>
  </si>
  <si>
    <t>ANNE KELLY LIMA VIEIRA</t>
  </si>
  <si>
    <t>III MOSTRA CULTURAL BEIRA DO NORTE</t>
  </si>
  <si>
    <t>Batuque Estrela do Norte</t>
  </si>
  <si>
    <t>Santa Helena de Minas</t>
  </si>
  <si>
    <t xml:space="preserve">086,875
</t>
  </si>
  <si>
    <t>Cultura no Ponto</t>
  </si>
  <si>
    <t xml:space="preserve">Ponto de Cultura Cobu da Gouveia </t>
  </si>
  <si>
    <t xml:space="preserve">Gouveia </t>
  </si>
  <si>
    <t>Passeriforme</t>
  </si>
  <si>
    <t>Anelise de Freitas</t>
  </si>
  <si>
    <t>Juiz de Fora/MG</t>
  </si>
  <si>
    <t xml:space="preserve">71,125
</t>
  </si>
  <si>
    <t>inFiniTude</t>
  </si>
  <si>
    <t>Maysa Ankara Bruno</t>
  </si>
  <si>
    <t xml:space="preserve">Matozinhos </t>
  </si>
  <si>
    <t>GRAVAÇÃO DO ÁLBUM TRILHAS DE MINAS</t>
  </si>
  <si>
    <t>Viegas Promoções e Eventos Ltda</t>
  </si>
  <si>
    <t>Aniversário ACOVSP - Associação de Coral de São Vicente de Paulo</t>
  </si>
  <si>
    <t>Associação do Coral São Vicente de Paulo</t>
  </si>
  <si>
    <t>BALDIM</t>
  </si>
  <si>
    <t>Publicação do livro Origami Fatal</t>
  </si>
  <si>
    <t>Geraldo Magella Rodrigues Moreira da Silva</t>
  </si>
  <si>
    <t>Bloco da Insanidade - Carnaval 2024</t>
  </si>
  <si>
    <t>Eduardo Fonseca Tavares</t>
  </si>
  <si>
    <t>Tiradentes</t>
  </si>
  <si>
    <t xml:space="preserve">66,2
</t>
  </si>
  <si>
    <t>Bloco da Fofoca - Carimbó: 10 anos</t>
  </si>
  <si>
    <t>Bloco da Fofoca - Carimbó</t>
  </si>
  <si>
    <t>Jazzuê</t>
  </si>
  <si>
    <t>Artbuying Ltda.</t>
  </si>
  <si>
    <t>Manutenção Cine Teatro Popular</t>
  </si>
  <si>
    <t xml:space="preserve">22,5
</t>
  </si>
  <si>
    <t>Do Circo ao Funk</t>
  </si>
  <si>
    <t xml:space="preserve"> Thalia de Fátima Resende Silva</t>
  </si>
  <si>
    <t xml:space="preserve"> Álbum Piseiro Fusion</t>
  </si>
  <si>
    <t>STEFANY TEIXEIRA MARTINS</t>
  </si>
  <si>
    <t>Manutenção coletivo Yanã Espaço Cultural</t>
  </si>
  <si>
    <t>Coletivo Yanã</t>
  </si>
  <si>
    <t>FiKa Ryca Favelinha - Manutenção do Centro Cultural Lá da Favelinha</t>
  </si>
  <si>
    <t>CENTRO CULTURAL LA DA FAVELINHA</t>
  </si>
  <si>
    <t>A VIDA DOS BICHOS E OUTROS PEDACINHOS DE POESIA</t>
  </si>
  <si>
    <t>A VIDA DOS BICHOS E OUTROS PEDACINHOS DE POEMAS</t>
  </si>
  <si>
    <t>SILAS DA FONSECA</t>
  </si>
  <si>
    <t>SABARA</t>
  </si>
  <si>
    <t>Geração Criativa</t>
  </si>
  <si>
    <t>André Martins Da Costa</t>
  </si>
  <si>
    <t>Gravação do álbum Inside Out</t>
  </si>
  <si>
    <t>GUILHERME AUGUSTO SOARES DE CASTRO 02747625605</t>
  </si>
  <si>
    <t>Corações de Aço: o conto de John Henry</t>
  </si>
  <si>
    <t>2P PROPAGANDA &amp; DESING LTDA</t>
  </si>
  <si>
    <t>No Reino de Historieta da peça teatral à leitura dramática para escolas e teatro.</t>
  </si>
  <si>
    <t>Nathália Kelly Moreira Lobo Braga</t>
  </si>
  <si>
    <t>FESTA DO DJ MESTRE LAU</t>
  </si>
  <si>
    <t>Edivaldo Gomes dos Santos Filho</t>
  </si>
  <si>
    <t xml:space="preserve">BELO HORIZONTE </t>
  </si>
  <si>
    <t xml:space="preserve">56,880
</t>
  </si>
  <si>
    <t>Andrea Baruqui Lage</t>
  </si>
  <si>
    <t>As aventuras de Bininha</t>
  </si>
  <si>
    <t>Zona Literária Independente-ZLI-MG</t>
  </si>
  <si>
    <t>IBI ASSOCIACAO LITERRARIO</t>
  </si>
  <si>
    <t>Idiotismos</t>
  </si>
  <si>
    <t>Érika machado Hermeto</t>
  </si>
  <si>
    <t>Ponto de Cultura Centro de Artesanato</t>
  </si>
  <si>
    <t>ASSOCIACAO DE AMIGOS DA CULTURA DA REGIAO DE JANUARIA</t>
  </si>
  <si>
    <t>Januária - MG</t>
  </si>
  <si>
    <t>SOLTA KAÍKE BARTO</t>
  </si>
  <si>
    <t>22.700.898 CARLOS HENRIQUE BARTO JUNIOR</t>
  </si>
  <si>
    <t xml:space="preserve">RELEVA </t>
  </si>
  <si>
    <t>Marconi Henrique dos Santos Silva</t>
  </si>
  <si>
    <t>Corridos Brasileiros</t>
  </si>
  <si>
    <t>ALEXANDRE MATERNA 10074435612</t>
  </si>
  <si>
    <t xml:space="preserve">52,5
</t>
  </si>
  <si>
    <t xml:space="preserve"> Incluir para Evoluir </t>
  </si>
  <si>
    <t>GRUPO ARTISTICO CULTURAL QUATRO CRESCENTE</t>
  </si>
  <si>
    <t>Baile da Serra</t>
  </si>
  <si>
    <t xml:space="preserve">Marcelo Emiliano Junio Veloso </t>
  </si>
  <si>
    <t xml:space="preserve">41,25
</t>
  </si>
  <si>
    <t>Naip</t>
  </si>
  <si>
    <t>SARAH DE OLIVEIRA SAMPAIO</t>
  </si>
  <si>
    <t>M de Ma-ri-a</t>
  </si>
  <si>
    <t>Priscila Paula Dos Santos</t>
  </si>
  <si>
    <t>Albúm Ava</t>
  </si>
  <si>
    <t>49.240.702 JASMIN DIAS GODOY MAIA</t>
  </si>
  <si>
    <t>Quando batem à porta a gente abre</t>
  </si>
  <si>
    <t>Mariana Eleutério Maia Gualberto</t>
  </si>
  <si>
    <t xml:space="preserve">Um mergulho no fundo do poço de “O Grande-Pequeno Jozú” </t>
  </si>
  <si>
    <t>Fábio Furtado Guimarães</t>
  </si>
  <si>
    <t xml:space="preserve">42,5
</t>
  </si>
  <si>
    <t>Associação Musical Lira São Tarcísio</t>
  </si>
  <si>
    <t>NICOLA DORNELLAS CASCELLI</t>
  </si>
  <si>
    <t xml:space="preserve">MURIAÉ </t>
  </si>
  <si>
    <t>Ensaio para a morte ou a mulher que morreu dançando</t>
  </si>
  <si>
    <t>Lorena Soares Moreira</t>
  </si>
  <si>
    <t>Dores Escondidas Peso revelado - A Relação Entre Traumas na Infância e Obesidade</t>
  </si>
  <si>
    <t>Andreza Cassimiro Dias</t>
  </si>
  <si>
    <t>Lusco fusco no lago</t>
  </si>
  <si>
    <t>Sara Abreu Pinheiro e Silva</t>
  </si>
  <si>
    <t>Ma to rê</t>
  </si>
  <si>
    <t>Pedro Erler</t>
  </si>
  <si>
    <t>Uma história de Lobisomem</t>
  </si>
  <si>
    <t>Raquel de Souza Vieira</t>
  </si>
  <si>
    <t>Publicação de livro infantil</t>
  </si>
  <si>
    <t>Marcilene da Conceição Tavares Matoso</t>
  </si>
  <si>
    <t>Pará de Minas</t>
  </si>
  <si>
    <t>Solo Pulso Ancestral</t>
  </si>
  <si>
    <t xml:space="preserve">Tatiane Cristina Dias </t>
  </si>
  <si>
    <t>Cataguases - MG</t>
  </si>
  <si>
    <t xml:space="preserve"> CORPALAVRA</t>
  </si>
  <si>
    <t>SÁVIO TARSO PEREIRA DA SILVA</t>
  </si>
  <si>
    <t>Formação Permanente de Agentes Culturais Comunitários em Santa Luzia MG.</t>
  </si>
  <si>
    <t>Comunidade Kolping São Benedito</t>
  </si>
  <si>
    <t>Bloco Vem de Bati</t>
  </si>
  <si>
    <t>Cinara Dreide Xavier Araújo Vieira</t>
  </si>
  <si>
    <t>INTERIOR</t>
  </si>
  <si>
    <t>46.716.921 EDINARDO TADEU DO NASCIMENTO</t>
  </si>
  <si>
    <t xml:space="preserve">55,000
</t>
  </si>
  <si>
    <t xml:space="preserve"> Reedição do livro A Filha do Demônio</t>
  </si>
  <si>
    <t>Mayara Rodrigues Cordeiro</t>
  </si>
  <si>
    <t xml:space="preserve">70,500
</t>
  </si>
  <si>
    <t>Solo do Amor</t>
  </si>
  <si>
    <t>Sílvia Raquel Costa Mendes</t>
  </si>
  <si>
    <t>Itamonte - MG</t>
  </si>
  <si>
    <t xml:space="preserve">51,875
</t>
  </si>
  <si>
    <t>CRIAÇÃO DRAMATÚRGICA - GRUPO NÓS TRÊS DE TEATRO. PRODUÇÃO DE TEXTO TEATRAL</t>
  </si>
  <si>
    <t>GRUPO NÓS TRÊS DE TEATRO</t>
  </si>
  <si>
    <t>Fotos: Explorando Mensagens Profundas através da Música</t>
  </si>
  <si>
    <t>FLAVIO PENIDO DUARTE 03790854611</t>
  </si>
  <si>
    <t xml:space="preserve">43,75
</t>
  </si>
  <si>
    <t>Fia Sofia fia do seu jeitinho.</t>
  </si>
  <si>
    <t>Fia Sofia... fia do seu jeitinho</t>
  </si>
  <si>
    <t>Magda Trece Ribeiro</t>
  </si>
  <si>
    <t>Mar de Espanha</t>
  </si>
  <si>
    <t>Expedição “Minas+Doce”.</t>
  </si>
  <si>
    <t>GRUPO CLEYDE YACONIS</t>
  </si>
  <si>
    <t>Publicação do livro “Enfim vimos a luz da CEMIG: história da energia elétrica em Congonha</t>
  </si>
  <si>
    <t xml:space="preserve">Paulo Henrique de Lima Pereira </t>
  </si>
  <si>
    <t xml:space="preserve">66,3
</t>
  </si>
  <si>
    <t>A Jornada de Teleco</t>
  </si>
  <si>
    <t>William Herrera de Lima</t>
  </si>
  <si>
    <t xml:space="preserve">39,3
</t>
  </si>
  <si>
    <t>QUINQUAGINTA: SOLO</t>
  </si>
  <si>
    <t>Iêda Maria Loureiro de Carvalho</t>
  </si>
  <si>
    <t>Sarau Cigano - Danças do Mundo</t>
  </si>
  <si>
    <t>GISELLE LEON FERNANDES</t>
  </si>
  <si>
    <t>Desfile do Bloco Caricato Corsários do Samba 2024</t>
  </si>
  <si>
    <t>Fauze Elias Nacle</t>
  </si>
  <si>
    <t>Atividades Culturais Coral Mater Ecclesiae</t>
  </si>
  <si>
    <t>Coral Mater Ecclesiae</t>
  </si>
  <si>
    <t>MOVIMENTO - EMSAIO SOBRE O DESCOMEÇO</t>
  </si>
  <si>
    <t>LUAN BARRETO NOGUEIRA 10496827693</t>
  </si>
  <si>
    <t>Passos ao Acaso</t>
  </si>
  <si>
    <t>Priscila Sandes Reboredo de Almeida</t>
  </si>
  <si>
    <t>ORQUESTRANDO MATOZINHOS</t>
  </si>
  <si>
    <t>ASSOCIACAO CORPORACAO MUSICAL BOM JESUS DO MATOZINHO</t>
  </si>
  <si>
    <t>COUTO DE MAGALHAES DE MINAS</t>
  </si>
  <si>
    <t>Caliandra</t>
  </si>
  <si>
    <t>Adriana da Silva Maciel 09495427681</t>
  </si>
  <si>
    <t>Gravação do álbum “Roça Futurismo” do grupo iúna.</t>
  </si>
  <si>
    <t>Douglas Pereira de Souza</t>
  </si>
  <si>
    <t xml:space="preserve">Poços de Caldas - Minas Gerais. </t>
  </si>
  <si>
    <t>Danças Urbanas na Quebrada</t>
  </si>
  <si>
    <t>CIA DOS ANJOS</t>
  </si>
  <si>
    <t>TDI Records 10 Anos Ao Vivo no Canal Showlivre</t>
  </si>
  <si>
    <t>30.789.607 LUCIANO DE SOUZA PRADO</t>
  </si>
  <si>
    <t>Musicalização Matozinhos - Raizes e Acordes</t>
  </si>
  <si>
    <t>ASSOCIACAO CORPORACAO MUSICAL BOM JESUS DE MATOSINHOS</t>
  </si>
  <si>
    <t>Palavra e Tinta fresca</t>
  </si>
  <si>
    <t>PEDRO LAGARES DE SOUZA CORTES 07791430606</t>
  </si>
  <si>
    <t>O CONGADO EM SALA DE AULA</t>
  </si>
  <si>
    <t>ASSOCIACAO DOS GRUPOS DE CATOPES MARUJOS E CABOCLINHOS</t>
  </si>
  <si>
    <t>MONTES CLAROS</t>
  </si>
  <si>
    <t xml:space="preserve">50,6
</t>
  </si>
  <si>
    <t>Gerações do Amanhã</t>
  </si>
  <si>
    <t>49.733.519 VINICIUS DE CASTRO PELIZARI</t>
  </si>
  <si>
    <t>Pajubeiras de Minas</t>
  </si>
  <si>
    <t>52.395.214 AZULA MARINA COUTO MARINHO</t>
  </si>
  <si>
    <t>MGZD Collabs</t>
  </si>
  <si>
    <t>RAFAEL CORREA BRAGA 11898264619</t>
  </si>
  <si>
    <t>De BO.</t>
  </si>
  <si>
    <t>GUILHERME NICOMEDES ANDRADE DE JESUS 13665764629</t>
  </si>
  <si>
    <t xml:space="preserve">63,130
</t>
  </si>
  <si>
    <t>Ensaio Aberto - O Som das Quadras</t>
  </si>
  <si>
    <t>EVANDRO JOSE DE OLIVEIRA 77185030625</t>
  </si>
  <si>
    <t xml:space="preserve">23,750
</t>
  </si>
  <si>
    <t>EP- Marcelo Tofani- Voz e Violão</t>
  </si>
  <si>
    <t>MARCELO CABRAL TOFANI JUNQUEIRA 01917047681</t>
  </si>
  <si>
    <t>Duo Aduar - Cartas do Interior</t>
  </si>
  <si>
    <t>30.517.092 THOBIAS JACOB LIEVEN</t>
  </si>
  <si>
    <t>SÃO JOÃO DEL REI - MG</t>
  </si>
  <si>
    <t>Álbum Experimental</t>
  </si>
  <si>
    <t>Gustavo Barbosa Figueiredo</t>
  </si>
  <si>
    <t>Ponto de Cultura NECUP - Núcleo de Estudos de Cultura Popular 2024 - A retomada</t>
  </si>
  <si>
    <t xml:space="preserve">Bill &amp; Breno - Split </t>
  </si>
  <si>
    <t>MATEUS FELIPE DE OLIVEIRA 11427568669</t>
  </si>
  <si>
    <t xml:space="preserve">A Miniatura da Atriz: Da Cena Íntima ao Teatro Documental </t>
  </si>
  <si>
    <t>Denise Alves do Amaral</t>
  </si>
  <si>
    <t xml:space="preserve">Música em Ação </t>
  </si>
  <si>
    <t>Ação Moradia</t>
  </si>
  <si>
    <t>BANDA MARCIAL MURIAÉ</t>
  </si>
  <si>
    <t>Anisio Cardoso Goulart</t>
  </si>
  <si>
    <t>O que os quilômetros não te contaram</t>
  </si>
  <si>
    <t>Ilma Pereira Nunes Moreira</t>
  </si>
  <si>
    <t>BATALHA DE RIMAS NO CORETO</t>
  </si>
  <si>
    <t>Welington Fernandes Rodrigues Junior</t>
  </si>
  <si>
    <t>Grupo Teatral Boca de Cena - Programação Artística 2024</t>
  </si>
  <si>
    <t>Grupo Teatral Boca de Cena</t>
  </si>
  <si>
    <t>Corporação musical santa Cecília - Programação 60 Anos</t>
  </si>
  <si>
    <t>Corporação Musical Santa Cecília</t>
  </si>
  <si>
    <t>BATERIA EFIGÊNIA CARABINA – (RE)EXISTÊNCIA CULTURAL</t>
  </si>
  <si>
    <t>Bateria Efigênia Carabina</t>
  </si>
  <si>
    <t>Programação Cultural do 11º Presente Ecológico de Iemanjá na Lagoa da Pampulha</t>
  </si>
  <si>
    <t>AFOXE BANDARERE</t>
  </si>
  <si>
    <t>Guia de profissões para mulheres que amam mulheres: livro de contos</t>
  </si>
  <si>
    <t>Ana Clara Lima Ribeiro</t>
  </si>
  <si>
    <t>Zuzim Brutim</t>
  </si>
  <si>
    <t>Maria Emília Palha Faria</t>
  </si>
  <si>
    <t>CasaMus na Periferia</t>
  </si>
  <si>
    <t>40.732.096 ALINE MARIA RODRIGUES DOS SANTOS</t>
  </si>
  <si>
    <t>CHOREO CLUB Gestão Inteligente da Carreira Coreográfica</t>
  </si>
  <si>
    <t>Gustavo Durso Aleixo</t>
  </si>
  <si>
    <t xml:space="preserve">88,125
</t>
  </si>
  <si>
    <t>Escritas para Teatro - peças Teatrais de Mariana Siniscarchio</t>
  </si>
  <si>
    <t>Mariana PInto Siniscarchio</t>
  </si>
  <si>
    <t>DUO</t>
  </si>
  <si>
    <t>Ana Claudia Fonseca Ramos</t>
  </si>
  <si>
    <t>Gravação de álbum Gato Boris</t>
  </si>
  <si>
    <t>Pedro Henrique Dias Oliveira</t>
  </si>
  <si>
    <t>Espaço Geral de Folias Seu Duchim: abrição tambores e partilha</t>
  </si>
  <si>
    <t>Instituto Cultural e Ambiental Rosa e Sertão</t>
  </si>
  <si>
    <t>Chapada Gaúcha-MG</t>
  </si>
  <si>
    <t xml:space="preserve">91,2
</t>
  </si>
  <si>
    <t>Bom dia</t>
  </si>
  <si>
    <t>Arthur Moura Campos</t>
  </si>
  <si>
    <t>Panapaná</t>
  </si>
  <si>
    <t>Jéssica Maciel Rhein Felippino</t>
  </si>
  <si>
    <t xml:space="preserve">70,630
</t>
  </si>
  <si>
    <t>Produção do desfile do Bloco Caricato Mulatos do Samba 2024</t>
  </si>
  <si>
    <t>Roberto Martins de Oliveira</t>
  </si>
  <si>
    <t>Maria Vermelha</t>
  </si>
  <si>
    <t>Isabel Carvalho de Souza</t>
  </si>
  <si>
    <t>Produção do segundo disco da Banda di Clara</t>
  </si>
  <si>
    <t>Edson Carmo Zacharias Júnior MEI</t>
  </si>
  <si>
    <t xml:space="preserve">20,00
</t>
  </si>
  <si>
    <t>Quando os insetos não dizem nada</t>
  </si>
  <si>
    <t>Juliana da Rosa</t>
  </si>
  <si>
    <t xml:space="preserve">55
</t>
  </si>
  <si>
    <t>CODA: O Destino do Silêncio</t>
  </si>
  <si>
    <t>Rafael de Azevedo Pinheiro</t>
  </si>
  <si>
    <t>PRA VER A BANDA TOCAR - SOCIEDADE MUSICAL DE SÃO GERALDO</t>
  </si>
  <si>
    <t>SOCIEDADE MUSICAL SAO GERALDO MG</t>
  </si>
  <si>
    <t>São Geraldo</t>
  </si>
  <si>
    <t>Renovando a Banda Carlos Gomes</t>
  </si>
  <si>
    <t xml:space="preserve">Beagá </t>
  </si>
  <si>
    <t>LUIS HENRIQUE BRAZ VIEIRA 14593234670</t>
  </si>
  <si>
    <t>Diário Tcheco</t>
  </si>
  <si>
    <t>Vinícius Antônio Ferreira Hespanhol</t>
  </si>
  <si>
    <t>Lavras</t>
  </si>
  <si>
    <t>Por um amor como o dos avós</t>
  </si>
  <si>
    <t>WAGNER ALVES DA SILVA</t>
  </si>
  <si>
    <t>Fantasmas</t>
  </si>
  <si>
    <t>Pedro Henrique Trindade Kalil Auad</t>
  </si>
  <si>
    <t>Publicação e Distribuição Gratuita do Livro A Travessia de Melinda no Alto Jequitinhonha</t>
  </si>
  <si>
    <t>Susane Meyer Porugal</t>
  </si>
  <si>
    <t>Influência em Cena: Reflexões sobre a Vida Digital</t>
  </si>
  <si>
    <t>Priscilla Picoli dos Santos Nascimento</t>
  </si>
  <si>
    <t>Morangos Silvestres sob o sol do verão</t>
  </si>
  <si>
    <t>Yueh Alexei Pantoja Fernandes</t>
  </si>
  <si>
    <t xml:space="preserve">Encontro de  Coroas  </t>
  </si>
  <si>
    <t>Ponto Cultural Quartel do Siricoco (Moçambique de Belém)</t>
  </si>
  <si>
    <t xml:space="preserve">38,750
</t>
  </si>
  <si>
    <t>Gravação do segundo álbum de James Jamerson</t>
  </si>
  <si>
    <t>JAMERSON REZENDE BARCELOS 05918318640</t>
  </si>
  <si>
    <t>JOÃO MONLEVADE</t>
  </si>
  <si>
    <t>ORA PRO NÓBIS - DO PÉ PARA PANELA</t>
  </si>
  <si>
    <t>MARIA ROSA DE ANDRADE 24912395668</t>
  </si>
  <si>
    <t>Produção do texto da intervenção teatral “A Carta” (nome provisório)</t>
  </si>
  <si>
    <t>Sabrina Dourado de Castro</t>
  </si>
  <si>
    <t>GRUPO DE PERCUSSÃO CANARINHOS DO SAMBA</t>
  </si>
  <si>
    <t>SOCIEDADE RECREATIVA E CULTURAL CANARINHO DO SAMBA DE MURIAÉ</t>
  </si>
  <si>
    <t>Paraíso da Musica</t>
  </si>
  <si>
    <t>LIRA MUSICAL CÔNEGO BENEDITO PROFÍCIO</t>
  </si>
  <si>
    <t>Gravação de álbum - Mojubá - Vol.2 - Tales of Carnivale</t>
  </si>
  <si>
    <t>26.758.395 ROMULO DE PAULA LEITE DA SILVA</t>
  </si>
  <si>
    <t>ALDEIA DAS ARTES</t>
  </si>
  <si>
    <t>Associação Girino Cultural</t>
  </si>
  <si>
    <t xml:space="preserve">Circulação de oficinas literárias e intervenção de graffiti com o poeta Felipe Arco </t>
  </si>
  <si>
    <t>Seres lendários: Sacis boitatás e dragões? - Álbum de HQ</t>
  </si>
  <si>
    <t>Evânio Bezerra da Costa (Jimmy Rus)</t>
  </si>
  <si>
    <t>NAROCA - BICS E BEATS - GRAVAÇÃO DE ÁLBUM</t>
  </si>
  <si>
    <t>MULTI CULTURAL LTDA</t>
  </si>
  <si>
    <t>Gravação do álbum: A GENTE VÊ</t>
  </si>
  <si>
    <t>PAULO HENRIQUE BORGES 08679962694</t>
  </si>
  <si>
    <t>MANUTENÇÃO E FORTALECIMENTO DA CULTURA E SEDE DA TENDA CIGANA GUERREIROS DE OGUM E COMUNID</t>
  </si>
  <si>
    <t>TENDA CIGANA GUERREIROS DE OGUM</t>
  </si>
  <si>
    <t>não atingiu pontuação mínima</t>
  </si>
  <si>
    <t>Produção do Texto Teatral “Programa de Índio”</t>
  </si>
  <si>
    <t xml:space="preserve">Waltencir Paulino de Andrade </t>
  </si>
  <si>
    <t>Manutenção do Ponto de Cultura Grupo Teatral Fênix  Unaí-MG</t>
  </si>
  <si>
    <t>Movimento de Rua: DANCE+</t>
  </si>
  <si>
    <t>Ana Cecília Alves Monti</t>
  </si>
  <si>
    <t>Estiva-MG</t>
  </si>
  <si>
    <t xml:space="preserve">88,7500
</t>
  </si>
  <si>
    <t>Pessoa preta te amo te cuido!</t>
  </si>
  <si>
    <t>Sheila dos Santos Silva</t>
  </si>
  <si>
    <t>Diamantina</t>
  </si>
  <si>
    <t>ROSANA CRISTINA FERREIRA SILVA</t>
  </si>
  <si>
    <t>Dramaturgias da Mata - Criação desenvolvimento e escrita de texto teatral</t>
  </si>
  <si>
    <t>Daniela Cristiana Alves</t>
  </si>
  <si>
    <t>Timóteo</t>
  </si>
  <si>
    <t>Pintando o passado e construindo o futuro: Ponto em Movimento - uma iniciativa do Museu Gi</t>
  </si>
  <si>
    <t xml:space="preserve">Movimento Cultural Sao Jose - Mcsj </t>
  </si>
  <si>
    <t>Ubá</t>
  </si>
  <si>
    <t>Resgate e Tradição: Filhas do Congado</t>
  </si>
  <si>
    <t>Marcia Helena Aparecida de Oliveira Assunção</t>
  </si>
  <si>
    <t>A história das histórias</t>
  </si>
  <si>
    <t>Flora Manga Storytelling e Projetos Culturais Ltda</t>
  </si>
  <si>
    <t>O Tubarão Martelo Falando e Cantando</t>
  </si>
  <si>
    <t>LUIZ CLAUDIO FRAGA DE CARVALHO 80320252604</t>
  </si>
  <si>
    <t>Livro Peripécia Entre Dois Mundos: Lapsos Ocluso</t>
  </si>
  <si>
    <t>João Pedro Luiz Carmo</t>
  </si>
  <si>
    <t>Produção do Desfile do Bloco Caricato Por Acaso 2024</t>
  </si>
  <si>
    <t>Jairo Alves Pereira</t>
  </si>
  <si>
    <t>Salvaguarda das afromineiridades e saberes dos Blocos Afro</t>
  </si>
  <si>
    <t>Associação Cultural Bloco Afro Ilu Ase Muvuka</t>
  </si>
  <si>
    <t>DOS CONTOS DE FADAS PARA O MUNDO REAL</t>
  </si>
  <si>
    <t>Maria de Fátima Pinheiro dos Santos Pimenta</t>
  </si>
  <si>
    <t>Capelinha</t>
  </si>
  <si>
    <t xml:space="preserve">86,2500
</t>
  </si>
  <si>
    <t>Gravação de Album do DJ Zeu – 20 anos de carreira musical</t>
  </si>
  <si>
    <t>40.629.756/0001-19</t>
  </si>
  <si>
    <t>Valeriana Poética: Reflexões e Haicais</t>
  </si>
  <si>
    <t>Caroline Daiane Araújo de Oliveira Devides</t>
  </si>
  <si>
    <t>Catando Cavaco - gravação de álbum</t>
  </si>
  <si>
    <t>40.309.112 Pablo Araújo Fernandes</t>
  </si>
  <si>
    <t>Bandalheira no Carnaval Ouro Preto 2024</t>
  </si>
  <si>
    <t>Bandalheira Folclórica Ouropretana</t>
  </si>
  <si>
    <t xml:space="preserve">NOTA:000,000
PROPOSTA DESCLASSIFICADA
</t>
  </si>
  <si>
    <t>ARTES PONTO</t>
  </si>
  <si>
    <t>MAZ ASSOCIAÇÃO ARTÍSTICA MARINA AZZE</t>
  </si>
  <si>
    <t>Estribilhos de Amor</t>
  </si>
  <si>
    <t>Valéria de Cássia Gonçalves Gomes Reis</t>
  </si>
  <si>
    <t>Bloco da Tine</t>
  </si>
  <si>
    <t>Matheus Alberto Gomes</t>
  </si>
  <si>
    <t>Produção de Monólogo Teatral com a Temática da Saúde Mental</t>
  </si>
  <si>
    <t>Bárbara de Fátima Silva</t>
  </si>
  <si>
    <t>Pe. ARTUR NUNES: o empreendedor paroquial em São Sebastião do Sacramento (Foto-Biografia)</t>
  </si>
  <si>
    <t>Valdete Paulo Marcial (Museu Memorial Manoel Marcial)</t>
  </si>
  <si>
    <t>Livreto sobre o artista realista Almeida Junior</t>
  </si>
  <si>
    <t>Lúcia Cunha Castanheira</t>
  </si>
  <si>
    <t xml:space="preserve">Ponto de Cultura Carmelinda Maria da Silva </t>
  </si>
  <si>
    <t>Irmandade de Nossa Senhora do Rosário da Comunidade Quilombola dos Arturos de Contagem</t>
  </si>
  <si>
    <t>O ano do fogo</t>
  </si>
  <si>
    <t>BREAKIN’ HUB</t>
  </si>
  <si>
    <t>RAINYER DIMAS MOURA SANTIAGO</t>
  </si>
  <si>
    <t>CATAGUASES-MG</t>
  </si>
  <si>
    <t>Centro de Referência em Dança do Vale do Aço</t>
  </si>
  <si>
    <t>Associação Cultural Zélia Olguin</t>
  </si>
  <si>
    <t>Solo de Dança Adahun</t>
  </si>
  <si>
    <t>Amália Coelho de Souza</t>
  </si>
  <si>
    <t>Araçuaí</t>
  </si>
  <si>
    <t xml:space="preserve"> Valorização do Queijo do Serro: Uma Jornada Culinária</t>
  </si>
  <si>
    <t>RAFAEL TOSE DE OLIVEIRA</t>
  </si>
  <si>
    <t xml:space="preserve">69,3750
</t>
  </si>
  <si>
    <t>Filho da Noite</t>
  </si>
  <si>
    <t>RUBENS SOARES 57989796104</t>
  </si>
  <si>
    <t xml:space="preserve">PRA VER A BANDA TOCAR - CORPORAÇÃO MUSICAL PADRE TRIGUEIRO </t>
  </si>
  <si>
    <t>Corporação Musical Padre Trigueiro</t>
  </si>
  <si>
    <t>Bonfim</t>
  </si>
  <si>
    <t xml:space="preserve">Solo- dança contemporânea Metamorfose </t>
  </si>
  <si>
    <t>Nelimar Almeida Santos Moura</t>
  </si>
  <si>
    <t>Texto Teatral “Cruzeiro Da Forca”</t>
  </si>
  <si>
    <t>Célio Henrique Matilde Diana</t>
  </si>
  <si>
    <t xml:space="preserve">66,87
</t>
  </si>
  <si>
    <t>Pelve em Movimento - Solo</t>
  </si>
  <si>
    <t>Camila Totino Paulucci Porto</t>
  </si>
  <si>
    <t>Santo remédio</t>
  </si>
  <si>
    <t>karina felipe amaral</t>
  </si>
  <si>
    <t>Nova União</t>
  </si>
  <si>
    <t>DeMulheres - Edição Pocket</t>
  </si>
  <si>
    <t xml:space="preserve">Jéssica Fernanda Silva de Paula </t>
  </si>
  <si>
    <t>O Brinquedo dos Meninos</t>
  </si>
  <si>
    <t xml:space="preserve">Phelippe Moreira de Oliveira </t>
  </si>
  <si>
    <t>Nutac Ponto de Cultura e cidadania</t>
  </si>
  <si>
    <t>GRUPO CULTURAL NUCLEO TECNICO DE ARTES CENICAS - NUTAC</t>
  </si>
  <si>
    <t>CONFINS</t>
  </si>
  <si>
    <t>Bloco do Sebá - Abre alas pro caboclinho</t>
  </si>
  <si>
    <t>Sebastião de Oliveira Mota Junior</t>
  </si>
  <si>
    <t xml:space="preserve">61,2
</t>
  </si>
  <si>
    <t>Jornada Cultural: da ideia à ação</t>
  </si>
  <si>
    <t>Associação Cultural Sétimo Degrau Produções Artísticas</t>
  </si>
  <si>
    <t xml:space="preserve">Lugar Granjas Reunidas: sonhos persistentes </t>
  </si>
  <si>
    <t>Eliane Maria Fernandes Ribeiro</t>
  </si>
  <si>
    <t>Bocaiuva -MG</t>
  </si>
  <si>
    <t>PRA VER A BANDA TOCAR - MANUTENÇÃO DA BANDA DE MÚSICA EUTERPE SANTA LUZIA</t>
  </si>
  <si>
    <t>EUTERPE SANTA LUZIA</t>
  </si>
  <si>
    <t>Caetanópolis</t>
  </si>
  <si>
    <t xml:space="preserve">45,625
</t>
  </si>
  <si>
    <t>Salvaguarda das Tradições da Banda de Congo Nossa Senhora do Rosário de Paula Cândido</t>
  </si>
  <si>
    <t>Banda de Congo Nossa Senhora do Rosário de Paula Cândido</t>
  </si>
  <si>
    <t>Apoio à manutenção das atividades Ponto de Cultura - Seu Vizinho</t>
  </si>
  <si>
    <t>SEU VIZINHO</t>
  </si>
  <si>
    <t>Paralelo</t>
  </si>
  <si>
    <t>William Rocha Moreira</t>
  </si>
  <si>
    <t>Projeto Dedo Primata</t>
  </si>
  <si>
    <t>Guilherme de Almeida Abu-Jamra</t>
  </si>
  <si>
    <t xml:space="preserve">Cesar Junior da Silva </t>
  </si>
  <si>
    <t>Bloco Uirapirô - folia e alegria para toda família</t>
  </si>
  <si>
    <t>Diana Machado Lara</t>
  </si>
  <si>
    <t>Alexandre Saad - ESTAÇÃO PAINEIRAS</t>
  </si>
  <si>
    <t>GUTI PRODUCOES ARTISTICAS E CULTURAIS LTDA</t>
  </si>
  <si>
    <t xml:space="preserve">Uberaba </t>
  </si>
  <si>
    <t xml:space="preserve">Grande </t>
  </si>
  <si>
    <t>MARIA IZABEL SABINO DE PAULA GALVAO 14260818635</t>
  </si>
  <si>
    <t xml:space="preserve">61,89
</t>
  </si>
  <si>
    <t xml:space="preserve">“Crisântemos e Cristais” 	</t>
  </si>
  <si>
    <t>MYLLENA CAROLINE DE AZEVEDO MACHADO</t>
  </si>
  <si>
    <t>Parca Miragem - Primeiro album solo do compositor Caio Bastos.</t>
  </si>
  <si>
    <t>Caio Augusto Saraiva Correa Bastos</t>
  </si>
  <si>
    <t>Januária MG</t>
  </si>
  <si>
    <t>Gravação EP Então Brilha!</t>
  </si>
  <si>
    <t>TASKIA FERRAZ ARAUJO</t>
  </si>
  <si>
    <t>Trabalho Arte e Vida Zona da Mata</t>
  </si>
  <si>
    <t>Entre Adereços e Fantasias</t>
  </si>
  <si>
    <t>PAULO SERGIO MACHADO SILVA</t>
  </si>
  <si>
    <t>Outro mundo no mundo</t>
  </si>
  <si>
    <t>GUSTAVO MAIA CARVALHO 03791186612</t>
  </si>
  <si>
    <t>Ipatinga - MG</t>
  </si>
  <si>
    <t>Projeto Pigmentar - Valorizando a Arte Urbana em Ribeirão das Neves MG</t>
  </si>
  <si>
    <t xml:space="preserve">Áthany Laiza Rodrigues de Souza </t>
  </si>
  <si>
    <t xml:space="preserve">Ribeirão das neves </t>
  </si>
  <si>
    <t>Preto presente!</t>
  </si>
  <si>
    <t>Weylla Cunha Amaraes Felipe</t>
  </si>
  <si>
    <t>Terra elefantes e tartaruga</t>
  </si>
  <si>
    <t>Município de Rubim localizado no Baixo Vale do Jequitinhonha Minas Gerais.</t>
  </si>
  <si>
    <t>Divirta-se no caminho</t>
  </si>
  <si>
    <t>Denise Flores Xavier</t>
  </si>
  <si>
    <t>CÔNJUGES</t>
  </si>
  <si>
    <t>MICHELE GONÇALVES PEREIRA</t>
  </si>
  <si>
    <t xml:space="preserve">55,6250
</t>
  </si>
  <si>
    <t>A corrente arrebentou</t>
  </si>
  <si>
    <t>Guarda de Moçambique de São Benedito</t>
  </si>
  <si>
    <t>Vespasiano</t>
  </si>
  <si>
    <t xml:space="preserve">31,875
</t>
  </si>
  <si>
    <t>Gravação e lançamento do álbum Buraco Negro</t>
  </si>
  <si>
    <t>Sara Alves Braga</t>
  </si>
  <si>
    <t xml:space="preserve">89,38
</t>
  </si>
  <si>
    <t>Circo da Conscientização: Protegendo Nossas Crianças</t>
  </si>
  <si>
    <t>Indra Isadora Oliveira Desmoulins</t>
  </si>
  <si>
    <t xml:space="preserve">53,1
</t>
  </si>
  <si>
    <t>NUA</t>
  </si>
  <si>
    <t>KAINNA TAWA LEANDRO MACHADO 12779891688</t>
  </si>
  <si>
    <t>Gravação do álbum Missa Psicodélica</t>
  </si>
  <si>
    <t>DANIEL VIEIRA SILVA 08435461661</t>
  </si>
  <si>
    <t>Cinara Dreide Xavier Araujo Vieira</t>
  </si>
  <si>
    <t>Produção do Livro Biografia</t>
  </si>
  <si>
    <t>Oficinas de Capacitação em Artes: Alternativas à geração de renda e Inserção Socio-cultura</t>
  </si>
  <si>
    <t>SOS MINAS GERAIS</t>
  </si>
  <si>
    <t>Album Musical Passado que Virá Futuro que já foi</t>
  </si>
  <si>
    <t>CASSIANO ALVES MACANEIRO 01326108689</t>
  </si>
  <si>
    <t>Walber Augusto e o álbum Ressonância Afro-Brasileira</t>
  </si>
  <si>
    <t>WALBER AUGUSTO DE JESUS 11329016696</t>
  </si>
  <si>
    <t>Gravação do fonograma Precioso Ouro Negro do trio instrumental Beco dos Contos</t>
  </si>
  <si>
    <t>Luan Carlos Hermenegildo</t>
  </si>
  <si>
    <t>De Exú à Oxalá os saberes do candomblé na preservação da cultura nacional.</t>
  </si>
  <si>
    <t>Associação Cultural São Miguel Arcanjo</t>
  </si>
  <si>
    <t>Album De BO</t>
  </si>
  <si>
    <t xml:space="preserve">Pra não passar em branco </t>
  </si>
  <si>
    <t>Emanuelle Pinheiro Pessoa Ferreira</t>
  </si>
  <si>
    <t xml:space="preserve"> Uma nova teoria da alma – dramaturgia dos contos de Machado de Assis</t>
  </si>
  <si>
    <t xml:space="preserve">Rafael Apolinário Coutinho </t>
  </si>
  <si>
    <t xml:space="preserve">72,50
</t>
  </si>
  <si>
    <t>Guiné</t>
  </si>
  <si>
    <t>Sara Lambranho</t>
  </si>
  <si>
    <t xml:space="preserve">Duplicada
</t>
  </si>
  <si>
    <t>A grande obra de Antônio</t>
  </si>
  <si>
    <t>Luma Cecília Costa</t>
  </si>
  <si>
    <t xml:space="preserve">Produção de Duo em Dança no Sertão: O trabalho a Festa e a fé   </t>
  </si>
  <si>
    <t>MuTuM</t>
  </si>
  <si>
    <t>Chapada Gaúcha -  MG</t>
  </si>
  <si>
    <t xml:space="preserve">90,0
</t>
  </si>
  <si>
    <t>Reedição e Lançamento do Livro Crepuscular</t>
  </si>
  <si>
    <t>Luiza de Marilac Ramos da Silva</t>
  </si>
  <si>
    <t>Serro - Mg</t>
  </si>
  <si>
    <t>Viola a procura do limbro</t>
  </si>
  <si>
    <t>Junio Endrik Morais Lage 06007584607</t>
  </si>
  <si>
    <t>Timoteo</t>
  </si>
  <si>
    <t xml:space="preserve">66,0875
</t>
  </si>
  <si>
    <t>JESUS AMARRADO NO TRONCO</t>
  </si>
  <si>
    <t>PEDRO AUGUSTO SOARES DE MENEZES</t>
  </si>
  <si>
    <t xml:space="preserve">Dança Tatil </t>
  </si>
  <si>
    <t>Coisa Nossa</t>
  </si>
  <si>
    <t>CAPOEIRA PARA TODOS GINGANDO CONTRA A EXCLUSÃO</t>
  </si>
  <si>
    <t>NÚBIA NOGUEIRA CASSIANO</t>
  </si>
  <si>
    <t>Uberaba - MG</t>
  </si>
  <si>
    <t xml:space="preserve">A Gente Canta Zumbi... e Outras Histórias </t>
  </si>
  <si>
    <t xml:space="preserve">Sebastião Gonçalves Júnior </t>
  </si>
  <si>
    <t xml:space="preserve">São João del-Rei </t>
  </si>
  <si>
    <t xml:space="preserve">20
</t>
  </si>
  <si>
    <t>Aggeo Simões - Gravação do álbum Aggeo - Atravessando o Tempo</t>
  </si>
  <si>
    <t>ZOOTROPIO LTDA</t>
  </si>
  <si>
    <t>Banda Mole Curvelo 2024</t>
  </si>
  <si>
    <t>Dérik Alves Fernandes</t>
  </si>
  <si>
    <t>Cortejo de bloco afro Rosas Carabinas</t>
  </si>
  <si>
    <t>Circe Sampaio Russo De Jorio</t>
  </si>
  <si>
    <t>Quadrinhos Dinos do Brasil</t>
  </si>
  <si>
    <t>Márcio Luiz de Castro</t>
  </si>
  <si>
    <t>A lenda do lobisomem</t>
  </si>
  <si>
    <t>REIMPRESSÃO DO LIVRO ME AJUDA A OLHAR!</t>
  </si>
  <si>
    <t>Dalva Maria Soares</t>
  </si>
  <si>
    <t>ANNA</t>
  </si>
  <si>
    <t>Anna Flávia Martins de Paula Esteves</t>
  </si>
  <si>
    <t xml:space="preserve"> Cidade Digital em Movimento</t>
  </si>
  <si>
    <t>Victor Cabral D Vale</t>
  </si>
  <si>
    <t>Produção de monólogo LIMBO</t>
  </si>
  <si>
    <t>Daniel Ozorio Souza Filho</t>
  </si>
  <si>
    <t>Livro: Uma Noite Chuvosa - 1ª Edição.</t>
  </si>
  <si>
    <t>Matheus de Souza Prado</t>
  </si>
  <si>
    <t>Cavaquinho Solista - Gravação de álbum</t>
  </si>
  <si>
    <t>Lucas Ladeia Ribeiro 09063850670</t>
  </si>
  <si>
    <t>Residência e Produção de Duo em Dança-Teatro Intrépida</t>
  </si>
  <si>
    <t>CORPOGRAFIAPOÉTICA</t>
  </si>
  <si>
    <t>Obra literária infantil: O gato Amarelo e jaguatirica Zafira</t>
  </si>
  <si>
    <t>Eluciana Iris Almeida Cardoso</t>
  </si>
  <si>
    <t>Procurei por Noemi e não a encontrei em lugar algum</t>
  </si>
  <si>
    <t>Rafael de Oliveira Matos</t>
  </si>
  <si>
    <t xml:space="preserve">Miss Black Show e Montagem </t>
  </si>
  <si>
    <t xml:space="preserve">Luciana Patrícia Arruda </t>
  </si>
  <si>
    <t xml:space="preserve">Contagem </t>
  </si>
  <si>
    <t>Horizonte Invertido</t>
  </si>
  <si>
    <t>Gabriel Couto Pereira</t>
  </si>
  <si>
    <t xml:space="preserve"> Náufrago em Crise um solo clownesco Texto de Dramatúrgico</t>
  </si>
  <si>
    <t>Alexandre Ferreira ventura</t>
  </si>
  <si>
    <t>Belo horiozonte</t>
  </si>
  <si>
    <t>DEPOIS DA SOMBRA DO VALE</t>
  </si>
  <si>
    <t>HAMILTON ALVES DA COSTA</t>
  </si>
  <si>
    <t xml:space="preserve">35,625
</t>
  </si>
  <si>
    <t>Bloco Swing Safado - Carnaval 2024</t>
  </si>
  <si>
    <t>Deivison Luiz Honorato</t>
  </si>
  <si>
    <t>Traída pelo amor</t>
  </si>
  <si>
    <t>Layla Pinto Zaghloul</t>
  </si>
  <si>
    <t>GSD - Brasil Sertões</t>
  </si>
  <si>
    <t>Brenda de Melo Silva</t>
  </si>
  <si>
    <t xml:space="preserve"> Noah e as sombras da nossa história</t>
  </si>
  <si>
    <t>Itabirito - Minas Gerais</t>
  </si>
  <si>
    <t>Cantos que Contam: Resgate de um Legado Musical</t>
  </si>
  <si>
    <t>Coral Stella Maris</t>
  </si>
  <si>
    <t xml:space="preserve">Instrumental Dançante - Gravação e show de lançamento </t>
  </si>
  <si>
    <t>Fabiana Pinheiro de Souza 981265716-91</t>
  </si>
  <si>
    <t>“Aperfeiçoamento técnico e musical da banda Ablusadas para entrega de novo show performáti</t>
  </si>
  <si>
    <t>ROBERTA MAGALHAES SILVA 05866366681</t>
  </si>
  <si>
    <t>Tirinhas Cotidianas</t>
  </si>
  <si>
    <t>Ana Paula Roscoe Côrtes</t>
  </si>
  <si>
    <t>Gravação do álbum Madrugada</t>
  </si>
  <si>
    <t>PRO-ARTE CONSULTORIA E EVENTOS LTDA</t>
  </si>
  <si>
    <t>Uberaba</t>
  </si>
  <si>
    <t>Dente de Leite</t>
  </si>
  <si>
    <t>Grafite de Cinema</t>
  </si>
  <si>
    <t>MULTIVERSO STUDIOS LTDA</t>
  </si>
  <si>
    <t xml:space="preserve">48.125
</t>
  </si>
  <si>
    <t>Livro: A tartaruguinha Azul</t>
  </si>
  <si>
    <t>Bruna Paula Dos Santos Gomes</t>
  </si>
  <si>
    <t xml:space="preserve">56,250
</t>
  </si>
  <si>
    <t>Dramaturgia da memória</t>
  </si>
  <si>
    <t>Gabriel Vinicius Silva Duarte</t>
  </si>
  <si>
    <t>Livro: Entre nós</t>
  </si>
  <si>
    <t>Nathalia Ananda Silva de Lima</t>
  </si>
  <si>
    <t>Laços de Conexão: Duas Vidas Uma Jornada</t>
  </si>
  <si>
    <t>Brisa Tavares Nogueira Araujo</t>
  </si>
  <si>
    <t>Feira de Vaidades</t>
  </si>
  <si>
    <t>Lucas José de Araújo da Costa Lemos</t>
  </si>
  <si>
    <t xml:space="preserve">43,750
</t>
  </si>
  <si>
    <t>Pãozinho de Cará</t>
  </si>
  <si>
    <t>RAPHAEL MORONE MOREIRA DA SILVA</t>
  </si>
  <si>
    <t xml:space="preserve">51,250
</t>
  </si>
  <si>
    <t xml:space="preserve">Costura </t>
  </si>
  <si>
    <t>Maria Cloenes dos Santos</t>
  </si>
  <si>
    <t xml:space="preserve">Gravação do Album - 5 minutos por Rodrigo Junior </t>
  </si>
  <si>
    <t>Rodrigo Gomes da Fonseca Vaz Junior 1372991567</t>
  </si>
  <si>
    <t xml:space="preserve">Arapuá </t>
  </si>
  <si>
    <t xml:space="preserve">43,125
</t>
  </si>
  <si>
    <t>Oficinas de graffiti sobre o patrimônio cultural de São José da Lapa - 2°edição</t>
  </si>
  <si>
    <t>Marcos Castilho Costa</t>
  </si>
  <si>
    <t xml:space="preserve">82.500
</t>
  </si>
  <si>
    <t xml:space="preserve">Livro Revive </t>
  </si>
  <si>
    <t>Rodrigo Manzali Vieira</t>
  </si>
  <si>
    <t>Arraial de Boa Morte - Resgate Cultural dos Sertões das Gerais</t>
  </si>
  <si>
    <t>Associação Comunitária de Boa Morte</t>
  </si>
  <si>
    <t xml:space="preserve">Bambo </t>
  </si>
  <si>
    <t xml:space="preserve">Samuel Demerson Alves de Carvalho </t>
  </si>
  <si>
    <t>OFICINA DE TEATRO- ARTE EM MOVIMENTO</t>
  </si>
  <si>
    <t>MOVIMENTO OFICINA CULTURAL</t>
  </si>
  <si>
    <t>Extrema</t>
  </si>
  <si>
    <t>album: Piranha Também Ama</t>
  </si>
  <si>
    <t>GUSTAVO RAFAEL AGUIAR</t>
  </si>
  <si>
    <t>39620000</t>
  </si>
  <si>
    <t>Afeto</t>
  </si>
  <si>
    <t>Maria Emanuela Vieira dos Santos</t>
  </si>
  <si>
    <t>A lenda de John Henry</t>
  </si>
  <si>
    <t>GABIROBAS DO cERRADO</t>
  </si>
  <si>
    <t>ALEXANDRA EUGENIA ARAUJO</t>
  </si>
  <si>
    <t xml:space="preserve">80,0000
</t>
  </si>
  <si>
    <t>Gato Escaldado Toca sua Pele</t>
  </si>
  <si>
    <t>Juliana Diniz Mascarenhas</t>
  </si>
  <si>
    <t>Álbum Profunda</t>
  </si>
  <si>
    <t>LAURA LUCIANA SETTE DE FREITAS 13632134669</t>
  </si>
  <si>
    <t>Marcelo Spomberg</t>
  </si>
  <si>
    <t>Fronteiras Invisíveis: Contos que se Expandem</t>
  </si>
  <si>
    <t>Leo Ferraz: Ao vivo do meu jeito</t>
  </si>
  <si>
    <t>39.690.014 LEONARDO FONSECA COELHO</t>
  </si>
  <si>
    <t>TIMOTEO</t>
  </si>
  <si>
    <t>O natal dos irmãos Pereira</t>
  </si>
  <si>
    <t>Byron ONeill Cotta de Campos</t>
  </si>
  <si>
    <t>Bloco intervalo</t>
  </si>
  <si>
    <t>Fernando Lucio Correia</t>
  </si>
  <si>
    <t>Formação Cultural para mães jovens e desamparados</t>
  </si>
  <si>
    <t>Dandara Beatriz Tomaz Galante Buzzatto</t>
  </si>
  <si>
    <t>uberlaândia-mg</t>
  </si>
  <si>
    <t xml:space="preserve">Gravação do Álbum 5 Minutos por Rodrigo JR. </t>
  </si>
  <si>
    <t>Rodrigo Gomes Fonseca Vaz Junior 13729915657</t>
  </si>
  <si>
    <t>Publicação do Livro “Errando Poesia”</t>
  </si>
  <si>
    <t>Marcos Antônio Lizardo</t>
  </si>
  <si>
    <t>Publicação do livro de poesias denominado MAR DE MIM</t>
  </si>
  <si>
    <t>Rodrigo Barroso Fernandes</t>
  </si>
  <si>
    <t>Entre o Galho e o Chão - Memória e Poesia da Infância</t>
  </si>
  <si>
    <t>Camila Cristina Silvério Pinto</t>
  </si>
  <si>
    <t>Livro Sou</t>
  </si>
  <si>
    <t>Fernando Antônio Siqueira Ferreira</t>
  </si>
  <si>
    <t>Raízes e Ritmos: Workshop de Afrohouse e Danças Urbanas</t>
  </si>
  <si>
    <t>Rian Filipe Braz Silva</t>
  </si>
  <si>
    <t>avessos e versos: violencia contra a mulher</t>
  </si>
  <si>
    <t>Magda Pereira Pinto</t>
  </si>
  <si>
    <t>Poços de Caldas MG</t>
  </si>
  <si>
    <t xml:space="preserve">73,00
</t>
  </si>
  <si>
    <t>Sambetes Vol.2</t>
  </si>
  <si>
    <t>DELEGASCIA PRODUÇÕES ARTISTICAS LTDA</t>
  </si>
  <si>
    <t xml:space="preserve">Hussan Fadel: 10 anos de dramaturgia </t>
  </si>
  <si>
    <t>Hussan Fadel SIlvestre</t>
  </si>
  <si>
    <t>Projeto Ibytu Mangará</t>
  </si>
  <si>
    <t>CLAUDIO PROCOPIO DE OLIVEIRA 05372700602</t>
  </si>
  <si>
    <t xml:space="preserve">Livro infantil CÃO E CACHORRO </t>
  </si>
  <si>
    <t xml:space="preserve">Wir Caetano Francisco </t>
  </si>
  <si>
    <t xml:space="preserve">João Monlevade </t>
  </si>
  <si>
    <t>novo projeto de escrita; exercícios terapêuticos sobre a beleza</t>
  </si>
  <si>
    <t>AGENCIA DE SERVICOS E APOIO ADMINISTRATIVO LTDA</t>
  </si>
  <si>
    <t>EP Lovetrap</t>
  </si>
  <si>
    <t>ALEXSANDER DA SILVA MARTINS DE ALMEIDA 09700798690</t>
  </si>
  <si>
    <t xml:space="preserve"> CONTAGEM - MG</t>
  </si>
  <si>
    <t>Canções Folclóricas</t>
  </si>
  <si>
    <t>FLAVIO LUCIO SCARABOTO SILVA JUNIOR 14368006682</t>
  </si>
  <si>
    <t xml:space="preserve">68,875
</t>
  </si>
  <si>
    <t>Espaço Hip Hop - 3 anos</t>
  </si>
  <si>
    <t>Espaço Hip Hop</t>
  </si>
  <si>
    <t>Arte &amp; Comunidade</t>
  </si>
  <si>
    <t>Associação Rural de Atendimento Infanto Juvenil de Comercinho</t>
  </si>
  <si>
    <t>Comercinho</t>
  </si>
  <si>
    <t xml:space="preserve">93,750
</t>
  </si>
  <si>
    <t>Do Barro vem ao Barro volta</t>
  </si>
  <si>
    <t>Barbara Pessali Marques</t>
  </si>
  <si>
    <t xml:space="preserve"> CelebrHate</t>
  </si>
  <si>
    <t>JUNIO ROBERTO RODRIGUES DUTRA 09560154680</t>
  </si>
  <si>
    <t>Manutenção do Ponto de Cultura Cepasa Unai</t>
  </si>
  <si>
    <t>CEPASA - CENTRO POLIVALENTE DE ATIVIDADES SOCIAIS CULTURAIS E AMBIENTAIS</t>
  </si>
  <si>
    <t>Programação Cultural Itinerância Ponto Cultural e Ambiental da Serra do Cipó</t>
  </si>
  <si>
    <t>ASSOCIAÇÃO PROJETO PRESENTE</t>
  </si>
  <si>
    <t>BORA MY NIGGA [VOL 1]</t>
  </si>
  <si>
    <t>RENATO LOPES DE OLIVEIRA</t>
  </si>
  <si>
    <t>Carolina Serdeira - Jazz Brasileiro</t>
  </si>
  <si>
    <t>Beebop Produções LTDA</t>
  </si>
  <si>
    <t>Raízes Urbanas: Narrativas Periféricas</t>
  </si>
  <si>
    <t>Ricardo Pinheiro</t>
  </si>
  <si>
    <t xml:space="preserve">Oficinas de Educação patrimonial e graffiti em Ribeirão das Neves – 2° edição </t>
  </si>
  <si>
    <t xml:space="preserve">nayara de amorim salgado </t>
  </si>
  <si>
    <t>Álbum Paisagens</t>
  </si>
  <si>
    <t>GLAUCIA LIMA MEDEIROS 62763334687</t>
  </si>
  <si>
    <t>ORQUESTRANDO VIDAS</t>
  </si>
  <si>
    <t>DIORGEM FERREIRA RAMOS JUNIOR</t>
  </si>
  <si>
    <t>Álbum - O Poder da Imaginação</t>
  </si>
  <si>
    <t>21.807.384 NILSON ARQUILES OLIVEIRA</t>
  </si>
  <si>
    <t xml:space="preserve">60,0
</t>
  </si>
  <si>
    <t>DIVINÓPOLIS</t>
  </si>
  <si>
    <t>Revista Cupim (1ª edição impressa)</t>
  </si>
  <si>
    <t>Fernanda Xavier Maia</t>
  </si>
  <si>
    <t>Canta Dança Forró: Um Novo Álbum Uma Nova História</t>
  </si>
  <si>
    <t>Aline Ferreira Araujo</t>
  </si>
  <si>
    <t>Monte Alegre de Minas</t>
  </si>
  <si>
    <t xml:space="preserve">78,7
</t>
  </si>
  <si>
    <t xml:space="preserve">Percurso Afro Afirmativo AKOMA - união entre pensamento e ação </t>
  </si>
  <si>
    <t>Ponto de Cultura Coletivo Águas do Atlântico</t>
  </si>
  <si>
    <t>Gravação do álbum musical ORIgens</t>
  </si>
  <si>
    <t>34.387.080 YURI GONCALVES PINHEIRO</t>
  </si>
  <si>
    <t>Pra ver a banda tocar</t>
  </si>
  <si>
    <t>Lira Nossa Senhora das Dores</t>
  </si>
  <si>
    <t xml:space="preserve">Gonçalves </t>
  </si>
  <si>
    <t>Nó de Nós</t>
  </si>
  <si>
    <t>Bárbara Andrade de Santana</t>
  </si>
  <si>
    <t>DANÇA MENINA</t>
  </si>
  <si>
    <t>QUENIA REIS GONÇALVES COSTA</t>
  </si>
  <si>
    <t>Frutal</t>
  </si>
  <si>
    <t>Album Musical Passado que Vira? Futuro que ja? foi</t>
  </si>
  <si>
    <t>RAP 100 K.O</t>
  </si>
  <si>
    <t>Laboratório RAP 100 K.O</t>
  </si>
  <si>
    <t>Ilicínea</t>
  </si>
  <si>
    <t>Escola Livre de Artes Dititais</t>
  </si>
  <si>
    <t>Associação Move Cultura</t>
  </si>
  <si>
    <t>Manutenção do Ponto de Cultura Meninas de Sinhá</t>
  </si>
  <si>
    <t>Grupo Cultural Meninas de Sinhá</t>
  </si>
  <si>
    <t>Álbum Autoral Lizandra</t>
  </si>
  <si>
    <t>LIZANDRA NUNES OLIVEIRA 11216307660</t>
  </si>
  <si>
    <t>Patos de Minas</t>
  </si>
  <si>
    <t>Enquadrinhar-se</t>
  </si>
  <si>
    <t xml:space="preserve">Lívia Martins Rabelo </t>
  </si>
  <si>
    <t>PRAÇAS E BOLEROS</t>
  </si>
  <si>
    <t>ROBERTA GUIMARÃES BOSON</t>
  </si>
  <si>
    <t xml:space="preserve">65,0
</t>
  </si>
  <si>
    <t>Canções de Minas</t>
  </si>
  <si>
    <t>ANDERSON GERALDO TEIXEIRA FLORIANO</t>
  </si>
  <si>
    <t xml:space="preserve">37,5
</t>
  </si>
  <si>
    <t xml:space="preserve">Cowboyzinho Midnight </t>
  </si>
  <si>
    <t>ANDRE FONSECA GUIMARAES 10596342608</t>
  </si>
  <si>
    <t xml:space="preserve">Luis Di Baviera </t>
  </si>
  <si>
    <t>LUIS GUILHERME GURGEL FERREIRA</t>
  </si>
  <si>
    <t>S</t>
  </si>
  <si>
    <t>Município</t>
  </si>
  <si>
    <t>IDHM</t>
  </si>
  <si>
    <t>Região Intermediária de Uberlândia</t>
  </si>
  <si>
    <t>Abadia dos Dourados</t>
  </si>
  <si>
    <t>Região Intermediária de Divinópolis</t>
  </si>
  <si>
    <t>Abaeté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</si>
  <si>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</si>
  <si>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</si>
  <si>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</si>
  <si>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</si>
  <si>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</si>
  <si>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</si>
  <si>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</si>
  <si>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</si>
  <si>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</si>
  <si>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</si>
  <si>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</si>
  <si>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Formosas</t>
  </si>
  <si>
    <t>Águas Vermelhas</t>
  </si>
  <si>
    <t>Região Intermediária de Governador Valadares</t>
  </si>
  <si>
    <t>Região Intermediária de Pouso Alegre</t>
  </si>
  <si>
    <t>Alagoa</t>
  </si>
  <si>
    <t>Albertina</t>
  </si>
  <si>
    <t>Região Intermediária de Barbacena</t>
  </si>
  <si>
    <t>Alfredo Vasconcelos</t>
  </si>
  <si>
    <t>Almenara</t>
  </si>
  <si>
    <t>Alpercata</t>
  </si>
  <si>
    <t>Alterosa</t>
  </si>
  <si>
    <t>Alto Caparaó</t>
  </si>
  <si>
    <t>Alto Jequitibá</t>
  </si>
  <si>
    <t>Alvarenga</t>
  </si>
  <si>
    <t>Alvorada de Minas</t>
  </si>
  <si>
    <t>Amparo do Serra</t>
  </si>
  <si>
    <t>Andrelândia</t>
  </si>
  <si>
    <t>Angelândia</t>
  </si>
  <si>
    <t>Antônio Dias</t>
  </si>
  <si>
    <t>Antônio Prado de Minas</t>
  </si>
  <si>
    <t>Região Intermediária de Belo Horizonte</t>
  </si>
  <si>
    <t>Araçaí</t>
  </si>
  <si>
    <t>Aracitaba</t>
  </si>
  <si>
    <t>Araguari</t>
  </si>
  <si>
    <t>Arantina</t>
  </si>
  <si>
    <t>Araporã</t>
  </si>
  <si>
    <t>Região Intermediária de Patos de Minas</t>
  </si>
  <si>
    <t>Arapuá</t>
  </si>
  <si>
    <t>Araújos</t>
  </si>
  <si>
    <t>Arceburgo</t>
  </si>
  <si>
    <t>Areado</t>
  </si>
  <si>
    <t>Argirita</t>
  </si>
  <si>
    <t>Aricanduva</t>
  </si>
  <si>
    <t>Astolfo Dutra</t>
  </si>
  <si>
    <t>Ataléia</t>
  </si>
  <si>
    <t>Augusto de Lima</t>
  </si>
  <si>
    <t>Baldim</t>
  </si>
  <si>
    <t>Bambuí</t>
  </si>
  <si>
    <t>Bandeira</t>
  </si>
  <si>
    <t>Bandeira do Sul</t>
  </si>
  <si>
    <t>Barão de Cocais</t>
  </si>
  <si>
    <t>Barão de Monte Alto</t>
  </si>
  <si>
    <t>Barra Longa</t>
  </si>
  <si>
    <t>Barroso</t>
  </si>
  <si>
    <t>Bela Vista de Minas</t>
  </si>
  <si>
    <t>Belmiro Braga</t>
  </si>
  <si>
    <t>Belo Oriente</t>
  </si>
  <si>
    <t>Berilo</t>
  </si>
  <si>
    <t>Região Intermediária de Montes Claros</t>
  </si>
  <si>
    <t>Berizal</t>
  </si>
  <si>
    <t>Bertópolis</t>
  </si>
  <si>
    <t>Bias Fortes</t>
  </si>
  <si>
    <t>Bicas</t>
  </si>
  <si>
    <t>Biquinhas</t>
  </si>
  <si>
    <t>Bocaina de Minas</t>
  </si>
  <si>
    <t>Bocaiúva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</si>
  <si>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</si>
  <si>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</si>
  <si>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</si>
  <si>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</si>
  <si>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</si>
  <si>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</si>
  <si>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</si>
  <si>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</si>
  <si>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</si>
  <si>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</si>
  <si>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</si>
  <si>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</si>
  <si>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</si>
  <si>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</si>
  <si>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</si>
  <si>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</si>
  <si>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Bueno Brandão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</si>
  <si>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</si>
  <si>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</si>
  <si>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</si>
  <si>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</si>
  <si>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</si>
  <si>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</si>
  <si>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</si>
  <si>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</si>
  <si>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</si>
  <si>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</si>
  <si>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</si>
  <si>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</si>
  <si>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</si>
  <si>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</si>
  <si>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</si>
  <si>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</si>
  <si>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</si>
  <si>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</si>
  <si>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</si>
  <si>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</si>
  <si>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</si>
  <si>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</si>
  <si>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</si>
  <si>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</si>
  <si>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</si>
  <si>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</si>
  <si>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</si>
  <si>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</si>
  <si>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</si>
  <si>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</si>
  <si>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</si>
  <si>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</si>
  <si>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Capetinga</t>
  </si>
  <si>
    <t>Capinópolis</t>
  </si>
  <si>
    <t>Capitão Andrade</t>
  </si>
  <si>
    <t>Capitão Enéas</t>
  </si>
  <si>
    <t>Caputira</t>
  </si>
  <si>
    <t>Caraí</t>
  </si>
  <si>
    <t>Caranaíba</t>
  </si>
  <si>
    <t>Carandaí</t>
  </si>
  <si>
    <t>Carbonita</t>
  </si>
  <si>
    <t>Careaçu</t>
  </si>
  <si>
    <t>Carlos Chagas</t>
  </si>
  <si>
    <t>Carmésia</t>
  </si>
  <si>
    <t>Carmo da Cachoeira</t>
  </si>
  <si>
    <t>Carmo da Mata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</si>
  <si>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</si>
  <si>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</si>
  <si>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</si>
  <si>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</si>
  <si>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</si>
  <si>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</si>
  <si>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</si>
  <si>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</si>
  <si>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</si>
  <si>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</si>
  <si>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</si>
  <si>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</si>
  <si>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</si>
  <si>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</si>
  <si>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</si>
  <si>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</si>
  <si>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</si>
  <si>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</si>
  <si>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</si>
  <si>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</si>
  <si>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</si>
  <si>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</si>
  <si>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</si>
  <si>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</si>
  <si>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</si>
  <si>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</si>
  <si>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</si>
  <si>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</si>
  <si>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</si>
  <si>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</si>
  <si>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</si>
  <si>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</si>
  <si>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</si>
  <si>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</si>
  <si>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</si>
  <si>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</si>
  <si>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</si>
  <si>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</si>
  <si>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</si>
  <si>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</si>
  <si>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</si>
  <si>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 do Norte</t>
  </si>
  <si>
    <t>Conquista</t>
  </si>
  <si>
    <t>Consolação</t>
  </si>
  <si>
    <t>Coqueiral</t>
  </si>
  <si>
    <t>Coração de Jesus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</si>
  <si>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</si>
  <si>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</si>
  <si>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</si>
  <si>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</si>
  <si>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</si>
  <si>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</si>
  <si>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</si>
  <si>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</si>
  <si>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</si>
  <si>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</si>
  <si>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</si>
  <si>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</si>
  <si>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</si>
  <si>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</si>
  <si>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</si>
  <si>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</si>
  <si>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Crucilândia</t>
  </si>
  <si>
    <t>Cruzeiro da Fortaleza</t>
  </si>
  <si>
    <t>Cruzília</t>
  </si>
  <si>
    <t>Cuparaque</t>
  </si>
  <si>
    <t>Curral de Dentro</t>
  </si>
  <si>
    <t>Datas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</si>
  <si>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</si>
  <si>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</si>
  <si>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</si>
  <si>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</si>
  <si>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</si>
  <si>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</si>
  <si>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</si>
  <si>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</si>
  <si>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</si>
  <si>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</si>
  <si>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</si>
  <si>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</si>
  <si>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</si>
  <si>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</si>
  <si>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</si>
  <si>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</si>
  <si>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</si>
  <si>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</si>
  <si>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</si>
  <si>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</si>
  <si>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</si>
  <si>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</si>
  <si>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</si>
  <si>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</si>
  <si>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</si>
  <si>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</si>
  <si>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</si>
  <si>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</si>
  <si>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</si>
  <si>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</si>
  <si>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</si>
  <si>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Ervália</t>
  </si>
  <si>
    <t>Esmeraldas</t>
  </si>
  <si>
    <t>Espera Feliz</t>
  </si>
  <si>
    <t>Espinosa</t>
  </si>
  <si>
    <t>Espírito Santo do Dourado</t>
  </si>
  <si>
    <t>Estrela Dalva</t>
  </si>
  <si>
    <t>Estrela do Indaiá</t>
  </si>
  <si>
    <t>Estrela do Sul</t>
  </si>
  <si>
    <t>Eugenópolis</t>
  </si>
  <si>
    <t>Ewbank da Câmara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</si>
  <si>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</si>
  <si>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</si>
  <si>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</si>
  <si>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</si>
  <si>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</si>
  <si>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</si>
  <si>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</si>
  <si>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</si>
  <si>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</si>
  <si>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</si>
  <si>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</si>
  <si>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</si>
  <si>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</si>
  <si>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</si>
  <si>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</si>
  <si>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</si>
  <si>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</si>
  <si>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</si>
  <si>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</si>
  <si>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</si>
  <si>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</si>
  <si>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</si>
  <si>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</si>
  <si>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</si>
  <si>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</si>
  <si>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</si>
  <si>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</si>
  <si>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</si>
  <si>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</si>
  <si>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</si>
  <si>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</si>
  <si>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</si>
  <si>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Grupiara</t>
  </si>
  <si>
    <t>Guanhães</t>
  </si>
  <si>
    <t>Guapé</t>
  </si>
  <si>
    <t>Guaraciaba</t>
  </si>
  <si>
    <t>Guaraciama</t>
  </si>
  <si>
    <t>Guarani</t>
  </si>
  <si>
    <t>Guarará</t>
  </si>
  <si>
    <t>Guarda-Mor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</si>
  <si>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</si>
  <si>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</si>
  <si>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</si>
  <si>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</si>
  <si>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</si>
  <si>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</si>
  <si>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</si>
  <si>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</si>
  <si>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</si>
  <si>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</si>
  <si>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</si>
  <si>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</si>
  <si>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</si>
  <si>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</si>
  <si>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</si>
  <si>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</si>
  <si>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</si>
  <si>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</si>
  <si>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</si>
  <si>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Imbé de Minas</t>
  </si>
  <si>
    <t>Inconfidentes</t>
  </si>
  <si>
    <t>Indaiabira</t>
  </si>
  <si>
    <t>Indianópolis</t>
  </si>
  <si>
    <t>Ingaí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</si>
  <si>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</si>
  <si>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</si>
  <si>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</si>
  <si>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</si>
  <si>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</si>
  <si>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</si>
  <si>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</si>
  <si>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Itabira</t>
  </si>
  <si>
    <t>Itabirinha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</si>
  <si>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</si>
  <si>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</si>
  <si>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</si>
  <si>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</si>
  <si>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</si>
  <si>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</si>
  <si>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</si>
  <si>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</si>
  <si>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</si>
  <si>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</si>
  <si>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Itanhandu</t>
  </si>
  <si>
    <t>Itanhomi</t>
  </si>
  <si>
    <t>Itaobim</t>
  </si>
  <si>
    <t>Itapagipe</t>
  </si>
  <si>
    <t>Itapeva</t>
  </si>
  <si>
    <t>Itatiaiuçu</t>
  </si>
  <si>
    <t>Itaú de Minas</t>
  </si>
  <si>
    <t>Itaverava</t>
  </si>
  <si>
    <t>Itinga</t>
  </si>
  <si>
    <t>Itueta</t>
  </si>
  <si>
    <t>Itumirim</t>
  </si>
  <si>
    <t>Iturama</t>
  </si>
  <si>
    <t>Itutinga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</si>
  <si>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</si>
  <si>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</si>
  <si>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</si>
  <si>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</si>
  <si>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</si>
  <si>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</si>
  <si>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</si>
  <si>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</si>
  <si>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</si>
  <si>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</si>
  <si>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Jequeri</t>
  </si>
  <si>
    <t>Jequitaí</t>
  </si>
  <si>
    <t>Jequitibá</t>
  </si>
  <si>
    <t>Jesuânia</t>
  </si>
  <si>
    <t>Joaíma</t>
  </si>
  <si>
    <t>Joanésia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</si>
  <si>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</si>
  <si>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</si>
  <si>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</si>
  <si>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</si>
  <si>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</si>
  <si>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</si>
  <si>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</si>
  <si>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</si>
  <si>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</si>
  <si>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</si>
  <si>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</si>
  <si>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dos Patos</t>
  </si>
  <si>
    <t>Lagoa Dourada</t>
  </si>
  <si>
    <t>Lagoa Formosa</t>
  </si>
  <si>
    <t>Lagoa Grande</t>
  </si>
  <si>
    <t>Lajinha</t>
  </si>
  <si>
    <t>Lamim</t>
  </si>
  <si>
    <t>Laranjal</t>
  </si>
  <si>
    <t>Lassance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</si>
  <si>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</si>
  <si>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</si>
  <si>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</si>
  <si>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</si>
  <si>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</si>
  <si>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</si>
  <si>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</si>
  <si>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</si>
  <si>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</si>
  <si>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</si>
  <si>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</si>
  <si>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</si>
  <si>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</si>
  <si>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</si>
  <si>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Mamonas</t>
  </si>
  <si>
    <t>Manga</t>
  </si>
  <si>
    <t>Manhumirim</t>
  </si>
  <si>
    <t>Mantena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</si>
  <si>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</si>
  <si>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</si>
  <si>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</si>
  <si>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</si>
  <si>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</si>
  <si>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</si>
  <si>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</si>
  <si>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</si>
  <si>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</si>
  <si>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</si>
  <si>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</si>
  <si>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</si>
  <si>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</si>
  <si>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</si>
  <si>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</si>
  <si>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</si>
  <si>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</si>
  <si>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</si>
  <si>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</si>
  <si>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</si>
  <si>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</si>
  <si>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</si>
  <si>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</si>
  <si>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</si>
  <si>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</si>
  <si>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</si>
  <si>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</si>
  <si>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</si>
  <si>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</si>
  <si>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</si>
  <si>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</si>
  <si>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</si>
  <si>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</si>
  <si>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Montalvânia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</si>
  <si>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</si>
  <si>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</si>
  <si>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</si>
  <si>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</si>
  <si>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</si>
  <si>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</si>
  <si>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</si>
  <si>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Morro da Garça</t>
  </si>
  <si>
    <t>Morro do Pilar</t>
  </si>
  <si>
    <t>Munhoz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</si>
  <si>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</si>
  <si>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</si>
  <si>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</si>
  <si>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</si>
  <si>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</si>
  <si>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</si>
  <si>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</si>
  <si>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</si>
  <si>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</si>
  <si>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</si>
  <si>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</si>
  <si>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</si>
  <si>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</si>
  <si>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</si>
  <si>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</si>
  <si>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</si>
  <si>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</si>
  <si>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</si>
  <si>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</si>
  <si>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</si>
  <si>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</si>
  <si>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</si>
  <si>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</si>
  <si>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 Fortes</t>
  </si>
  <si>
    <t>Onça de Pitangui</t>
  </si>
  <si>
    <t>Oratórios</t>
  </si>
  <si>
    <t>Orizânia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</si>
  <si>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</si>
  <si>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</si>
  <si>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</si>
  <si>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</si>
  <si>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</si>
  <si>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</si>
  <si>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</si>
  <si>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</si>
  <si>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</si>
  <si>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</si>
  <si>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</si>
  <si>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Paraguaçu</t>
  </si>
  <si>
    <t>Passa Quatro</t>
  </si>
  <si>
    <t>Passa Vinte</t>
  </si>
  <si>
    <t>Passabém</t>
  </si>
  <si>
    <t>Patis</t>
  </si>
  <si>
    <t>Patrocínio do Muriaé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</si>
  <si>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</si>
  <si>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</si>
  <si>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</si>
  <si>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</si>
  <si>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</si>
  <si>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</si>
  <si>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</si>
  <si>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</si>
  <si>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</si>
  <si>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</si>
  <si>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</si>
  <si>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</si>
  <si>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</si>
  <si>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</si>
  <si>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</si>
  <si>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</si>
  <si>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</si>
  <si>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</si>
  <si>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</si>
  <si>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</si>
  <si>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</si>
  <si>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</si>
  <si>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</si>
  <si>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</si>
  <si>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</si>
  <si>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</si>
  <si>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</si>
  <si>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</si>
  <si>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</si>
  <si>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</si>
  <si>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</si>
  <si>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</si>
  <si>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</si>
  <si>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</si>
  <si>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</si>
  <si>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</si>
  <si>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</si>
  <si>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</si>
  <si>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</si>
  <si>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</si>
  <si>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</si>
  <si>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</si>
  <si>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</si>
  <si>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</si>
  <si>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</si>
  <si>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Alto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</si>
  <si>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</si>
  <si>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</si>
  <si>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</si>
  <si>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</si>
  <si>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</si>
  <si>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</si>
  <si>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</si>
  <si>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</si>
  <si>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</si>
  <si>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</si>
  <si>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Raul Soares</t>
  </si>
  <si>
    <t>Recreio</t>
  </si>
  <si>
    <t>Reduto</t>
  </si>
  <si>
    <t>Resplendor</t>
  </si>
  <si>
    <t>Ressaquinha</t>
  </si>
  <si>
    <t>Riachinho</t>
  </si>
  <si>
    <t>Riacho dos Machados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</si>
  <si>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</si>
  <si>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</si>
  <si>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</si>
  <si>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</si>
  <si>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</si>
  <si>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</si>
  <si>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</si>
  <si>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</si>
  <si>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</si>
  <si>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</si>
  <si>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</si>
  <si>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</si>
  <si>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</si>
  <si>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</si>
  <si>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</si>
  <si>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</si>
  <si>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</si>
  <si>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</si>
  <si>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</si>
  <si>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</si>
  <si>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</si>
  <si>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</si>
  <si>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</si>
  <si>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</si>
  <si>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</si>
  <si>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</si>
  <si>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</si>
  <si>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</si>
  <si>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</si>
  <si>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</si>
  <si>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</si>
  <si>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</si>
  <si>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</si>
  <si>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</si>
  <si>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</si>
  <si>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</si>
  <si>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</si>
  <si>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</si>
  <si>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</si>
  <si>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</si>
  <si>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</si>
  <si>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</si>
  <si>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</si>
  <si>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</si>
  <si>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</si>
  <si>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</si>
  <si>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</si>
  <si>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</si>
  <si>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</si>
  <si>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</si>
  <si>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</si>
  <si>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</si>
  <si>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</si>
  <si>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</si>
  <si>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</si>
  <si>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</si>
  <si>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</si>
  <si>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</si>
  <si>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</si>
  <si>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</si>
  <si>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</si>
  <si>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</si>
  <si>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</si>
  <si>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</si>
  <si>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</si>
  <si>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</si>
  <si>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</si>
  <si>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Félix de Minas</t>
  </si>
  <si>
    <t>São Francisco de Paula</t>
  </si>
  <si>
    <t>São Francisco de Sales</t>
  </si>
  <si>
    <t>São Francisco do Glória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</si>
  <si>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</si>
  <si>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</si>
  <si>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</si>
  <si>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</si>
  <si>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</si>
  <si>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</si>
  <si>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</si>
  <si>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</si>
  <si>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</si>
  <si>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</si>
  <si>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</si>
  <si>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</si>
  <si>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</si>
  <si>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</si>
  <si>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</si>
  <si>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</si>
  <si>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</si>
  <si>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</si>
  <si>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</si>
  <si>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Joaquim de Bicas</t>
  </si>
  <si>
    <t>São José da Barra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</si>
  <si>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</si>
  <si>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</si>
  <si>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</si>
  <si>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</si>
  <si>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</si>
  <si>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</si>
  <si>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</si>
  <si>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</si>
  <si>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</si>
  <si>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</si>
  <si>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</si>
  <si>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</si>
  <si>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</si>
  <si>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</si>
  <si>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</si>
  <si>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</si>
  <si>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</si>
  <si>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</si>
  <si>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</si>
  <si>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</si>
  <si>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</si>
  <si>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</si>
  <si>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</si>
  <si>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</si>
  <si>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</si>
  <si>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</si>
  <si>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</si>
  <si>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</si>
  <si>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</si>
  <si>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</si>
  <si>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</si>
  <si>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</si>
  <si>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</si>
  <si>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</si>
  <si>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</si>
  <si>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</si>
  <si>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</si>
  <si>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</si>
  <si>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</si>
  <si>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</si>
  <si>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</si>
  <si>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</si>
  <si>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</si>
  <si>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</si>
  <si>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</si>
  <si>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Setubinha</t>
  </si>
  <si>
    <t>Silveirânia</t>
  </si>
  <si>
    <t>Silvianópolis</t>
  </si>
  <si>
    <t>Simão Pereira</t>
  </si>
  <si>
    <t>Simonésia</t>
  </si>
  <si>
    <t>Sobrália</t>
  </si>
  <si>
    <t>Tabuleiro</t>
  </si>
  <si>
    <t>Taparuba</t>
  </si>
  <si>
    <t>Tapira</t>
  </si>
  <si>
    <t>Tapiraí</t>
  </si>
  <si>
    <t>Taquaraçu de Minas</t>
  </si>
  <si>
    <t>Tarumirim</t>
  </si>
  <si>
    <t>Teixeiras</t>
  </si>
  <si>
    <t>Tiros</t>
  </si>
  <si>
    <t>Tocantins</t>
  </si>
  <si>
    <t>Tocos do Moji</t>
  </si>
  <si>
    <t>Toledo</t>
  </si>
  <si>
    <t>Tombos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</si>
  <si>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</si>
  <si>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</si>
  <si>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</si>
  <si>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</si>
  <si>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</si>
  <si>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</si>
  <si>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</si>
  <si>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</si>
  <si>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</si>
  <si>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</si>
  <si>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</si>
  <si>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</si>
  <si>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</si>
  <si>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</si>
  <si>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</si>
  <si>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</si>
  <si>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</si>
  <si>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</si>
  <si>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</si>
  <si>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Veríssimo</t>
  </si>
  <si>
    <t>Vermelho Novo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</si>
  <si>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</si>
  <si>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</si>
  <si>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</si>
  <si>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</si>
  <si>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</si>
  <si>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</si>
  <si>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</si>
  <si>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</si>
  <si>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RI</t>
  </si>
  <si>
    <t>CLASSIFICADO</t>
  </si>
  <si>
    <t>SUPLENTE</t>
  </si>
  <si>
    <t>FALTAM DOCUMENTOS 10.2.3 - B)</t>
  </si>
  <si>
    <t>MOTIVO</t>
  </si>
  <si>
    <t>DESCLASSIFICADO</t>
  </si>
  <si>
    <t>ID DUPLICADO?</t>
  </si>
  <si>
    <t>NOME DE PROPOSTA DUPLICADO?</t>
  </si>
  <si>
    <t>PROPOSTA DUPLICADA COM PROPOSTA ID 269940</t>
  </si>
  <si>
    <t>PROPOSTA DUPLICADA COM PROPOSTA ID 274810</t>
  </si>
  <si>
    <t>PROPOSTA DUPLICADA COM PROPOSTA ID 265406</t>
  </si>
  <si>
    <t>PROPOSTA DUPLICADA COM PROPOSTA ID 250149</t>
  </si>
  <si>
    <t>PROPOSTA DUPLICADA COM PROPOSTA ID 276254</t>
  </si>
  <si>
    <t>PROPOSTA DUPLICADA COM PROPOSTA ID 274998</t>
  </si>
  <si>
    <t>PROPOSTA DUPLICADA COM PROPOSTA ID 274321</t>
  </si>
  <si>
    <t>PROPOSTA DUPLICADA COM PROPOSTA ID 275612</t>
  </si>
  <si>
    <t>PROPOSTA DUPLICADA COM PROPOSTA ID 275754</t>
  </si>
  <si>
    <t>PROPOSTA DUPLICADA COM PROPOSTA ID275840</t>
  </si>
  <si>
    <t>PROPOSTA DUPLICADA COM PROPOSTA ID 259381</t>
  </si>
  <si>
    <t>PROPOSTA DUPLICADA COM PROPOSTA ID 275557</t>
  </si>
  <si>
    <t>PROPOSTA DUPLICADA COM PROPOSTA ID 275483</t>
  </si>
  <si>
    <t>PROPOSTA DUPLICADA COM PROPOSTA ID 275220</t>
  </si>
  <si>
    <t>PROPOSTA DUPLICADA COM PROPOSTA ID 275381</t>
  </si>
  <si>
    <t>PROPOSTA DUPLICADA COM PROPOSTA ID 251853</t>
  </si>
  <si>
    <t>PROPOSTA DUPLICADA COM PROPOSTA ID 271859</t>
  </si>
  <si>
    <t>PROPOSTA DUPLICADA COM PROPOSTA ID 275386</t>
  </si>
  <si>
    <t>PROPOSTA DUPLICADA COM PROPOSTA ID 275152</t>
  </si>
  <si>
    <t>PROPOSTA DUPLICADA COM PROPOSTA ID 271802</t>
  </si>
  <si>
    <t>PROPOSTA DUPLICADA COM PROPOSTA ID 274501</t>
  </si>
  <si>
    <t>PROPOSTA DUPLICADA COM PROPOSTA ID 276261</t>
  </si>
  <si>
    <t>PROPOSTA DUPLICADA COM PROPOSTA ID 71927</t>
  </si>
  <si>
    <t>PROPOSTA DUPLICADA COM PROPOSTA ID 275198</t>
  </si>
  <si>
    <t>PROPOSTA DUPLICADA COM PROPOSTA ID 276428</t>
  </si>
  <si>
    <t>PROPOSTA DUPLICADA COM PROPOSTA ID 276061</t>
  </si>
  <si>
    <t>PROPOSTA DUPLICADA COM PROPOSTA ID 269968</t>
  </si>
  <si>
    <t>PROPOSTA DUPLICADA COM PROPOSTA ID 276099</t>
  </si>
  <si>
    <t>PROPOSTA DUPLICADA COM PROPOSTA ID 258035</t>
  </si>
  <si>
    <t>PROPOSTA DUPLICADA COM PROPOSTA ID 263485</t>
  </si>
  <si>
    <t>PROPOSTA DUPLICADA COM PROPOSTA ID 275078</t>
  </si>
  <si>
    <t>PROPOSTA DUPLICADA COM PROPOSTA ID 274738</t>
  </si>
  <si>
    <t>PROPOSTA DUPLICADA COM PROPOSTA ID 274298</t>
  </si>
  <si>
    <t>NÃO APROVADO</t>
  </si>
  <si>
    <t>PROPOSTA DUPLICADA COM PROPOSTA ID 269939</t>
  </si>
  <si>
    <t>PROPOSTA DUPLICADA COM PROPOSTA ID 262722</t>
  </si>
  <si>
    <t>PROPOSTA DUPLICADA COM PROPOSTA ID 260014</t>
  </si>
  <si>
    <t>PROPOSTA DUPLICADA COM PROPOSTA ID 275721</t>
  </si>
  <si>
    <t>INDÍGENA</t>
  </si>
  <si>
    <t>ACIMA DE 60 ANOS</t>
  </si>
  <si>
    <t>LGBTQIAPN+</t>
  </si>
  <si>
    <t>MULHER</t>
  </si>
  <si>
    <t>NEGRA</t>
  </si>
  <si>
    <t>REGIÃO</t>
  </si>
  <si>
    <t>REGIAO INTERMEDIÁRIA</t>
  </si>
  <si>
    <t>CATEGORIA</t>
  </si>
  <si>
    <r>
      <t xml:space="preserve">Resultado </t>
    </r>
    <r>
      <rPr>
        <b/>
        <u/>
        <sz val="28"/>
        <color theme="1"/>
        <rFont val="Calibri"/>
        <family val="2"/>
        <scheme val="minor"/>
      </rPr>
      <t>PRELIMINAR</t>
    </r>
    <r>
      <rPr>
        <b/>
        <sz val="28"/>
        <color theme="1"/>
        <rFont val="Calibri"/>
        <family val="2"/>
        <scheme val="minor"/>
      </rPr>
      <t xml:space="preserve">
Edital LPG 08/2023 - Territórios e paisagens culturais  </t>
    </r>
  </si>
  <si>
    <t>Pessoa 60+</t>
  </si>
  <si>
    <t xml:space="preserve">79,35
</t>
  </si>
  <si>
    <t>ATENÇÃO: A planilha é bloqueada para edições, para consultar uma proposta em específico, ou filtrar por categoria, ou por resultado, é necessário utilizar o botão de filtragem.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</si>
</sst>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2" fontId="1" fillId="2" borderId="0" xfId="0" applyNumberFormat="1" applyFont="1" applyFill="1" applyAlignment="1">
      <alignment horizontal="center" vertical="center" wrapText="1"/>
    </xf>
    <xf numFmtId="2" fontId="2" fillId="3" borderId="0" xfId="0" quotePrefix="1" applyNumberFormat="1" applyFont="1" applyFill="1" applyAlignment="1">
      <alignment horizontal="center" vertical="center" wrapText="1"/>
    </xf>
    <xf numFmtId="2" fontId="2" fillId="4" borderId="0" xfId="0" quotePrefix="1" applyNumberFormat="1" applyFont="1" applyFill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quotePrefix="1" applyNumberFormat="1" applyFont="1" applyAlignment="1">
      <alignment horizontal="center" vertical="center" wrapText="1"/>
    </xf>
    <xf numFmtId="2" fontId="0" fillId="0" borderId="0" xfId="0" applyNumberFormat="1"/>
    <xf numFmtId="0" fontId="1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8" fillId="8" borderId="1" xfId="0" quotePrefix="1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quotePrefix="1" applyFont="1" applyFill="1" applyBorder="1" applyAlignment="1">
      <alignment horizontal="center" vertical="center" wrapText="1"/>
    </xf>
    <xf numFmtId="2" fontId="8" fillId="8" borderId="1" xfId="0" quotePrefix="1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/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392205</xdr:colOff>
      <xdr:row>0</xdr:row>
      <xdr:rowOff>67235</xdr:rowOff>
    </xdr:from>
    <xdr:to>
      <xdr:col>12</xdr:col>
      <xdr:colOff>679076</xdr:colOff>
      <xdr:row>1</xdr:row>
      <xdr:rowOff>14529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264" y="67235"/>
          <a:ext cx="7200900" cy="84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8"/>
  <sheetViews>
    <sheetView showGridLines="0" tabSelected="1" zoomScale="85" zoomScaleNormal="85" workbookViewId="0">
      <pane ySplit="4" topLeftCell="A5" activePane="bottomLeft" state="frozen"/>
      <selection pane="bottomLeft" activeCell="M7" sqref="M7"/>
    </sheetView>
  </sheetViews>
  <sheetFormatPr defaultRowHeight="51.75" customHeight="1" x14ac:dyDescent="0.25"/>
  <cols>
    <col min="1" max="1" width="9.140625" style="17"/>
    <col min="2" max="4" width="19.140625" style="17" customWidth="1"/>
    <col min="5" max="5" width="9.140625" style="17" hidden="1" customWidth="1"/>
    <col min="6" max="6" width="13.28515625" style="17" customWidth="1"/>
    <col min="7" max="7" width="19.42578125" style="17" customWidth="1"/>
    <col min="8" max="8" width="8.140625" style="17" customWidth="1"/>
    <col min="9" max="9" width="9.140625" style="17" customWidth="1"/>
    <col min="10" max="10" width="12.28515625" style="17" customWidth="1"/>
    <col min="11" max="11" width="10.42578125" style="17" customWidth="1"/>
    <col min="12" max="12" width="11.85546875" style="17" customWidth="1"/>
    <col min="13" max="13" width="13.85546875" style="17" customWidth="1"/>
    <col min="14" max="14" width="9.140625" style="17" customWidth="1"/>
    <col min="15" max="19" width="9.140625" style="17" hidden="1" customWidth="1"/>
    <col min="20" max="20" width="9.140625" style="19" customWidth="1"/>
    <col min="21" max="21" width="17.140625" style="19" customWidth="1"/>
    <col min="22" max="22" width="19" style="18" customWidth="1"/>
    <col min="23" max="23" width="0" style="13" hidden="1" customWidth="1"/>
    <col min="24" max="24" width="30" hidden="1" customWidth="1"/>
    <col min="25" max="29" width="0" hidden="1" customWidth="1"/>
  </cols>
  <sheetData>
    <row r="1" spans="1:28" ht="70.5" customHeight="1" x14ac:dyDescent="0.25"/>
    <row r="2" spans="1:28" ht="72.75" customHeight="1" x14ac:dyDescent="0.55000000000000004">
      <c r="A2" s="32" t="s">
        <v>3081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8" ht="33" customHeight="1" x14ac:dyDescent="0.25">
      <c r="A3" s="34" t="s">
        <v>3084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8" ht="51.75" customHeight="1" x14ac:dyDescent="0.25">
      <c r="A4" s="30" t="s">
        <v>0</v>
      </c>
      <c r="B4" s="30" t="s">
        <v>1</v>
      </c>
      <c r="C4" s="30" t="s">
        <v>2</v>
      </c>
      <c r="D4" s="30" t="s">
        <v>3080</v>
      </c>
      <c r="E4" s="30" t="s">
        <v>3</v>
      </c>
      <c r="F4" s="30" t="s">
        <v>4</v>
      </c>
      <c r="G4" s="30" t="s">
        <v>3079</v>
      </c>
      <c r="H4" s="30" t="s">
        <v>2299</v>
      </c>
      <c r="I4" s="30" t="s">
        <v>5</v>
      </c>
      <c r="J4" s="30" t="s">
        <v>6</v>
      </c>
      <c r="K4" s="30" t="s">
        <v>7</v>
      </c>
      <c r="L4" s="30" t="s">
        <v>3082</v>
      </c>
      <c r="M4" s="30" t="s">
        <v>8</v>
      </c>
      <c r="N4" s="30" t="s">
        <v>9</v>
      </c>
      <c r="O4" s="30" t="s">
        <v>10</v>
      </c>
      <c r="P4" s="30" t="s">
        <v>11</v>
      </c>
      <c r="Q4" s="30" t="s">
        <v>12</v>
      </c>
      <c r="R4" s="30" t="s">
        <v>13</v>
      </c>
      <c r="S4" s="30" t="s">
        <v>14</v>
      </c>
      <c r="T4" s="31" t="s">
        <v>15</v>
      </c>
      <c r="U4" s="30" t="s">
        <v>16</v>
      </c>
      <c r="V4" s="30" t="s">
        <v>3031</v>
      </c>
      <c r="W4" s="7" t="s">
        <v>15</v>
      </c>
      <c r="X4" s="1" t="s">
        <v>3027</v>
      </c>
      <c r="Y4" s="1" t="s">
        <v>2299</v>
      </c>
      <c r="Z4" s="14" t="s">
        <v>3033</v>
      </c>
      <c r="AA4" s="14" t="s">
        <v>3034</v>
      </c>
      <c r="AB4" s="15" t="s">
        <v>2</v>
      </c>
    </row>
    <row r="5" spans="1:28" ht="73.5" customHeight="1" x14ac:dyDescent="0.25">
      <c r="A5" s="21">
        <v>253916</v>
      </c>
      <c r="B5" s="22" t="s">
        <v>873</v>
      </c>
      <c r="C5" s="22" t="s">
        <v>874</v>
      </c>
      <c r="D5" s="22" t="s">
        <v>20</v>
      </c>
      <c r="E5" s="23">
        <v>3106200</v>
      </c>
      <c r="F5" s="22" t="s">
        <v>61</v>
      </c>
      <c r="G5" s="22" t="str">
        <f t="shared" ref="G5:G68" si="0">X5</f>
        <v>Região Intermediária de Belo Horizonte</v>
      </c>
      <c r="H5" s="22">
        <f>VLOOKUP(E5,Planilha2!A:D,4,FALSE)</f>
        <v>0.81</v>
      </c>
      <c r="I5" s="22" t="s">
        <v>22</v>
      </c>
      <c r="J5" s="22" t="s">
        <v>22</v>
      </c>
      <c r="K5" s="22" t="s">
        <v>22</v>
      </c>
      <c r="L5" s="22" t="s">
        <v>22</v>
      </c>
      <c r="M5" s="22" t="s">
        <v>22</v>
      </c>
      <c r="N5" s="22" t="s">
        <v>22</v>
      </c>
      <c r="O5" s="23" t="s">
        <v>117</v>
      </c>
      <c r="P5" s="23" t="s">
        <v>23</v>
      </c>
      <c r="Q5" s="23" t="s">
        <v>23</v>
      </c>
      <c r="R5" s="23" t="s">
        <v>23</v>
      </c>
      <c r="S5" s="23" t="s">
        <v>30</v>
      </c>
      <c r="T5" s="24" t="s">
        <v>875</v>
      </c>
      <c r="U5" s="24" t="s">
        <v>3028</v>
      </c>
      <c r="V5" s="22"/>
      <c r="W5" s="8" t="s">
        <v>875</v>
      </c>
      <c r="X5" t="str">
        <f>VLOOKUP(E5,Planilha2!A:D,3,FALSE)</f>
        <v>Região Intermediária de Belo Horizonte</v>
      </c>
      <c r="Y5">
        <f>VLOOKUP(E5,Planilha2!A:D,4,FALSE)</f>
        <v>0.81</v>
      </c>
      <c r="Z5" s="16">
        <f t="shared" ref="Z5:Z68" si="1">COUNTIFS($A$5:$A$894,A5)</f>
        <v>1</v>
      </c>
      <c r="AA5" s="16">
        <f t="shared" ref="AA5:AA68" si="2">COUNTIF($B$5:$B$894,B5)</f>
        <v>1</v>
      </c>
      <c r="AB5" s="16">
        <f t="shared" ref="AB5:AB68" si="3">COUNTIF($C$5:$C$894,C5)</f>
        <v>1</v>
      </c>
    </row>
    <row r="6" spans="1:28" ht="73.5" customHeight="1" x14ac:dyDescent="0.25">
      <c r="A6" s="21">
        <v>275927</v>
      </c>
      <c r="B6" s="22" t="s">
        <v>2228</v>
      </c>
      <c r="C6" s="22" t="s">
        <v>2229</v>
      </c>
      <c r="D6" s="22" t="s">
        <v>20</v>
      </c>
      <c r="E6" s="23">
        <v>3117009</v>
      </c>
      <c r="F6" s="22" t="s">
        <v>2230</v>
      </c>
      <c r="G6" s="22" t="str">
        <f t="shared" si="0"/>
        <v>Região Intermediária de Teófilo Otoni</v>
      </c>
      <c r="H6" s="22">
        <f>VLOOKUP(E6,Planilha2!A:D,4,FALSE)</f>
        <v>0.59299999999999997</v>
      </c>
      <c r="I6" s="22" t="s">
        <v>22</v>
      </c>
      <c r="J6" s="22" t="s">
        <v>22</v>
      </c>
      <c r="K6" s="22" t="s">
        <v>22</v>
      </c>
      <c r="L6" s="22" t="s">
        <v>22</v>
      </c>
      <c r="M6" s="22" t="s">
        <v>22</v>
      </c>
      <c r="N6" s="22" t="s">
        <v>22</v>
      </c>
      <c r="O6" s="23" t="s">
        <v>23</v>
      </c>
      <c r="P6" s="23" t="s">
        <v>23</v>
      </c>
      <c r="Q6" s="23" t="s">
        <v>58</v>
      </c>
      <c r="R6" s="23" t="s">
        <v>58</v>
      </c>
      <c r="S6" s="23" t="s">
        <v>23</v>
      </c>
      <c r="T6" s="24" t="s">
        <v>2231</v>
      </c>
      <c r="U6" s="24" t="s">
        <v>3028</v>
      </c>
      <c r="V6" s="22"/>
      <c r="W6" s="9" t="s">
        <v>2231</v>
      </c>
      <c r="X6" t="str">
        <f>VLOOKUP(E6,Planilha2!A:D,3,FALSE)</f>
        <v>Região Intermediária de Teófilo Otoni</v>
      </c>
      <c r="Y6">
        <f>VLOOKUP(E6,Planilha2!A:D,4,FALSE)</f>
        <v>0.59299999999999997</v>
      </c>
      <c r="Z6" s="16">
        <f t="shared" si="1"/>
        <v>1</v>
      </c>
      <c r="AA6" s="16">
        <f t="shared" si="2"/>
        <v>1</v>
      </c>
      <c r="AB6" s="16">
        <f t="shared" si="3"/>
        <v>1</v>
      </c>
    </row>
    <row r="7" spans="1:28" ht="73.5" customHeight="1" x14ac:dyDescent="0.25">
      <c r="A7" s="21">
        <v>265994</v>
      </c>
      <c r="B7" s="22" t="s">
        <v>1473</v>
      </c>
      <c r="C7" s="22" t="s">
        <v>1474</v>
      </c>
      <c r="D7" s="22" t="s">
        <v>20</v>
      </c>
      <c r="E7" s="23">
        <v>3101706</v>
      </c>
      <c r="F7" s="22" t="s">
        <v>1475</v>
      </c>
      <c r="G7" s="22" t="str">
        <f t="shared" si="0"/>
        <v>Região Intermediária de Teófilo Otoni</v>
      </c>
      <c r="H7" s="22">
        <f>VLOOKUP(E7,Planilha2!A:D,4,FALSE)</f>
        <v>0.64200000000000002</v>
      </c>
      <c r="I7" s="22" t="s">
        <v>22</v>
      </c>
      <c r="J7" s="22" t="s">
        <v>22</v>
      </c>
      <c r="K7" s="22" t="s">
        <v>22</v>
      </c>
      <c r="L7" s="22" t="s">
        <v>22</v>
      </c>
      <c r="M7" s="22" t="s">
        <v>22</v>
      </c>
      <c r="N7" s="22" t="s">
        <v>40</v>
      </c>
      <c r="O7" s="23" t="s">
        <v>23</v>
      </c>
      <c r="P7" s="23" t="s">
        <v>23</v>
      </c>
      <c r="Q7" s="23" t="s">
        <v>23</v>
      </c>
      <c r="R7" s="23" t="s">
        <v>23</v>
      </c>
      <c r="S7" s="23" t="s">
        <v>24</v>
      </c>
      <c r="T7" s="24" t="s">
        <v>1476</v>
      </c>
      <c r="U7" s="24" t="s">
        <v>3028</v>
      </c>
      <c r="V7" s="22"/>
      <c r="W7" s="9" t="s">
        <v>1476</v>
      </c>
      <c r="X7" t="str">
        <f>VLOOKUP(E7,Planilha2!A:D,3,FALSE)</f>
        <v>Região Intermediária de Teófilo Otoni</v>
      </c>
      <c r="Y7">
        <f>VLOOKUP(E7,Planilha2!A:D,4,FALSE)</f>
        <v>0.64200000000000002</v>
      </c>
      <c r="Z7" s="16">
        <f t="shared" si="1"/>
        <v>1</v>
      </c>
      <c r="AA7" s="16">
        <f t="shared" si="2"/>
        <v>1</v>
      </c>
      <c r="AB7" s="16">
        <f t="shared" si="3"/>
        <v>1</v>
      </c>
    </row>
    <row r="8" spans="1:28" ht="73.5" customHeight="1" x14ac:dyDescent="0.25">
      <c r="A8" s="21">
        <v>238270</v>
      </c>
      <c r="B8" s="22" t="s">
        <v>167</v>
      </c>
      <c r="C8" s="22" t="s">
        <v>168</v>
      </c>
      <c r="D8" s="22" t="s">
        <v>28</v>
      </c>
      <c r="E8" s="23">
        <v>3102100</v>
      </c>
      <c r="F8" s="22" t="s">
        <v>169</v>
      </c>
      <c r="G8" s="22" t="str">
        <f t="shared" si="0"/>
        <v>Região Intermediária de Barbacena</v>
      </c>
      <c r="H8" s="22">
        <f>VLOOKUP(E8,Planilha2!A:D,4,FALSE)</f>
        <v>0.62</v>
      </c>
      <c r="I8" s="22" t="s">
        <v>22</v>
      </c>
      <c r="J8" s="22" t="s">
        <v>22</v>
      </c>
      <c r="K8" s="22" t="s">
        <v>22</v>
      </c>
      <c r="L8" s="22" t="s">
        <v>22</v>
      </c>
      <c r="M8" s="22" t="s">
        <v>22</v>
      </c>
      <c r="N8" s="22" t="s">
        <v>22</v>
      </c>
      <c r="O8" s="23" t="s">
        <v>23</v>
      </c>
      <c r="P8" s="23" t="s">
        <v>23</v>
      </c>
      <c r="Q8" s="23" t="s">
        <v>23</v>
      </c>
      <c r="R8" s="23" t="s">
        <v>23</v>
      </c>
      <c r="S8" s="23" t="s">
        <v>24</v>
      </c>
      <c r="T8" s="24" t="s">
        <v>170</v>
      </c>
      <c r="U8" s="24" t="s">
        <v>3028</v>
      </c>
      <c r="V8" s="22" t="s">
        <v>3078</v>
      </c>
      <c r="W8" s="9" t="s">
        <v>170</v>
      </c>
      <c r="X8" t="str">
        <f>VLOOKUP(E8,Planilha2!A:D,3,FALSE)</f>
        <v>Região Intermediária de Barbacena</v>
      </c>
      <c r="Y8">
        <f>VLOOKUP(E8,Planilha2!A:D,4,FALSE)</f>
        <v>0.62</v>
      </c>
      <c r="Z8" s="16">
        <f t="shared" si="1"/>
        <v>1</v>
      </c>
      <c r="AA8" s="16">
        <f t="shared" si="2"/>
        <v>1</v>
      </c>
      <c r="AB8" s="16">
        <f t="shared" si="3"/>
        <v>1</v>
      </c>
    </row>
    <row r="9" spans="1:28" ht="73.5" customHeight="1" x14ac:dyDescent="0.25">
      <c r="A9" s="21">
        <v>238866</v>
      </c>
      <c r="B9" s="22" t="s">
        <v>213</v>
      </c>
      <c r="C9" s="22" t="s">
        <v>214</v>
      </c>
      <c r="D9" s="22" t="s">
        <v>208</v>
      </c>
      <c r="E9" s="23">
        <v>3145604</v>
      </c>
      <c r="F9" s="22" t="s">
        <v>215</v>
      </c>
      <c r="G9" s="22" t="str">
        <f t="shared" si="0"/>
        <v>Região Intermediária de Divinópolis</v>
      </c>
      <c r="H9" s="22">
        <f>VLOOKUP(E9,Planilha2!A:D,4,FALSE)</f>
        <v>0.69899999999999995</v>
      </c>
      <c r="I9" s="22" t="s">
        <v>22</v>
      </c>
      <c r="J9" s="22" t="s">
        <v>40</v>
      </c>
      <c r="K9" s="22" t="s">
        <v>22</v>
      </c>
      <c r="L9" s="22" t="s">
        <v>40</v>
      </c>
      <c r="M9" s="22" t="s">
        <v>22</v>
      </c>
      <c r="N9" s="22" t="s">
        <v>22</v>
      </c>
      <c r="O9" s="23" t="s">
        <v>23</v>
      </c>
      <c r="P9" s="23" t="s">
        <v>23</v>
      </c>
      <c r="Q9" s="23" t="s">
        <v>23</v>
      </c>
      <c r="R9" s="23" t="s">
        <v>23</v>
      </c>
      <c r="S9" s="23" t="s">
        <v>30</v>
      </c>
      <c r="T9" s="24" t="s">
        <v>170</v>
      </c>
      <c r="U9" s="24" t="s">
        <v>3028</v>
      </c>
      <c r="V9" s="22"/>
      <c r="W9" s="8" t="s">
        <v>170</v>
      </c>
      <c r="X9" t="str">
        <f>VLOOKUP(E9,Planilha2!A:D,3,FALSE)</f>
        <v>Região Intermediária de Divinópolis</v>
      </c>
      <c r="Y9">
        <f>VLOOKUP(E9,Planilha2!A:D,4,FALSE)</f>
        <v>0.69899999999999995</v>
      </c>
      <c r="Z9" s="16">
        <f t="shared" si="1"/>
        <v>1</v>
      </c>
      <c r="AA9" s="16">
        <f t="shared" si="2"/>
        <v>1</v>
      </c>
      <c r="AB9" s="16">
        <f t="shared" si="3"/>
        <v>1</v>
      </c>
    </row>
    <row r="10" spans="1:28" ht="73.5" customHeight="1" x14ac:dyDescent="0.25">
      <c r="A10" s="21">
        <v>246322</v>
      </c>
      <c r="B10" s="22" t="s">
        <v>479</v>
      </c>
      <c r="C10" s="22" t="s">
        <v>480</v>
      </c>
      <c r="D10" s="22" t="s">
        <v>20</v>
      </c>
      <c r="E10" s="23">
        <v>3105608</v>
      </c>
      <c r="F10" s="22" t="s">
        <v>116</v>
      </c>
      <c r="G10" s="22" t="str">
        <f t="shared" si="0"/>
        <v>Região Intermediária de Barbacena</v>
      </c>
      <c r="H10" s="22">
        <f>VLOOKUP(E10,Planilha2!A:D,4,FALSE)</f>
        <v>0.76900000000000002</v>
      </c>
      <c r="I10" s="22" t="s">
        <v>22</v>
      </c>
      <c r="J10" s="22" t="s">
        <v>22</v>
      </c>
      <c r="K10" s="22" t="s">
        <v>22</v>
      </c>
      <c r="L10" s="22" t="s">
        <v>40</v>
      </c>
      <c r="M10" s="22" t="s">
        <v>22</v>
      </c>
      <c r="N10" s="22" t="s">
        <v>40</v>
      </c>
      <c r="O10" s="23" t="s">
        <v>23</v>
      </c>
      <c r="P10" s="23" t="s">
        <v>23</v>
      </c>
      <c r="Q10" s="23" t="s">
        <v>23</v>
      </c>
      <c r="R10" s="23" t="s">
        <v>23</v>
      </c>
      <c r="S10" s="23" t="s">
        <v>24</v>
      </c>
      <c r="T10" s="24" t="s">
        <v>170</v>
      </c>
      <c r="U10" s="24" t="s">
        <v>3028</v>
      </c>
      <c r="V10" s="22"/>
      <c r="W10" s="8" t="s">
        <v>170</v>
      </c>
      <c r="X10" t="str">
        <f>VLOOKUP(E10,Planilha2!A:D,3,FALSE)</f>
        <v>Região Intermediária de Barbacena</v>
      </c>
      <c r="Y10">
        <f>VLOOKUP(E10,Planilha2!A:D,4,FALSE)</f>
        <v>0.76900000000000002</v>
      </c>
      <c r="Z10" s="16">
        <f t="shared" si="1"/>
        <v>1</v>
      </c>
      <c r="AA10" s="16">
        <f t="shared" si="2"/>
        <v>1</v>
      </c>
      <c r="AB10" s="16">
        <f t="shared" si="3"/>
        <v>1</v>
      </c>
    </row>
    <row r="11" spans="1:28" ht="73.5" customHeight="1" x14ac:dyDescent="0.25">
      <c r="A11" s="21">
        <v>252500</v>
      </c>
      <c r="B11" s="22" t="s">
        <v>803</v>
      </c>
      <c r="C11" s="22" t="s">
        <v>804</v>
      </c>
      <c r="D11" s="22" t="s">
        <v>28</v>
      </c>
      <c r="E11" s="23">
        <v>3168309</v>
      </c>
      <c r="F11" s="22" t="s">
        <v>805</v>
      </c>
      <c r="G11" s="22" t="str">
        <f t="shared" si="0"/>
        <v>Região Intermediária de Belo Horizonte</v>
      </c>
      <c r="H11" s="22">
        <f>VLOOKUP(E11,Planilha2!A:D,4,FALSE)</f>
        <v>0.65100000000000002</v>
      </c>
      <c r="I11" s="22" t="s">
        <v>22</v>
      </c>
      <c r="J11" s="22" t="s">
        <v>22</v>
      </c>
      <c r="K11" s="22" t="s">
        <v>22</v>
      </c>
      <c r="L11" s="22" t="s">
        <v>40</v>
      </c>
      <c r="M11" s="22" t="s">
        <v>22</v>
      </c>
      <c r="N11" s="22" t="s">
        <v>22</v>
      </c>
      <c r="O11" s="23" t="s">
        <v>23</v>
      </c>
      <c r="P11" s="23" t="s">
        <v>23</v>
      </c>
      <c r="Q11" s="23" t="s">
        <v>23</v>
      </c>
      <c r="R11" s="23" t="s">
        <v>23</v>
      </c>
      <c r="S11" s="23" t="s">
        <v>24</v>
      </c>
      <c r="T11" s="24" t="s">
        <v>170</v>
      </c>
      <c r="U11" s="24" t="s">
        <v>3028</v>
      </c>
      <c r="V11" s="22" t="s">
        <v>3074</v>
      </c>
      <c r="W11" s="8" t="s">
        <v>170</v>
      </c>
      <c r="X11" t="str">
        <f>VLOOKUP(E11,Planilha2!A:D,3,FALSE)</f>
        <v>Região Intermediária de Belo Horizonte</v>
      </c>
      <c r="Y11">
        <f>VLOOKUP(E11,Planilha2!A:D,4,FALSE)</f>
        <v>0.65100000000000002</v>
      </c>
      <c r="Z11" s="16">
        <f t="shared" si="1"/>
        <v>1</v>
      </c>
      <c r="AA11" s="16">
        <f t="shared" si="2"/>
        <v>1</v>
      </c>
      <c r="AB11" s="16">
        <f t="shared" si="3"/>
        <v>1</v>
      </c>
    </row>
    <row r="12" spans="1:28" ht="73.5" customHeight="1" x14ac:dyDescent="0.25">
      <c r="A12" s="21">
        <v>255005</v>
      </c>
      <c r="B12" s="22" t="s">
        <v>949</v>
      </c>
      <c r="C12" s="22" t="s">
        <v>950</v>
      </c>
      <c r="D12" s="22" t="s">
        <v>92</v>
      </c>
      <c r="E12" s="23">
        <v>3113206</v>
      </c>
      <c r="F12" s="22" t="s">
        <v>951</v>
      </c>
      <c r="G12" s="22" t="str">
        <f t="shared" si="0"/>
        <v>Região Intermediária de Barbacena</v>
      </c>
      <c r="H12" s="22">
        <f>VLOOKUP(E12,Planilha2!A:D,4,FALSE)</f>
        <v>0.69699999999999995</v>
      </c>
      <c r="I12" s="22" t="s">
        <v>22</v>
      </c>
      <c r="J12" s="22" t="s">
        <v>22</v>
      </c>
      <c r="K12" s="22" t="s">
        <v>22</v>
      </c>
      <c r="L12" s="22" t="s">
        <v>40</v>
      </c>
      <c r="M12" s="22" t="s">
        <v>22</v>
      </c>
      <c r="N12" s="22" t="s">
        <v>40</v>
      </c>
      <c r="O12" s="23" t="s">
        <v>23</v>
      </c>
      <c r="P12" s="23" t="s">
        <v>23</v>
      </c>
      <c r="Q12" s="23" t="s">
        <v>23</v>
      </c>
      <c r="R12" s="23" t="s">
        <v>23</v>
      </c>
      <c r="S12" s="23" t="s">
        <v>24</v>
      </c>
      <c r="T12" s="24" t="s">
        <v>170</v>
      </c>
      <c r="U12" s="24" t="s">
        <v>3028</v>
      </c>
      <c r="V12" s="22" t="s">
        <v>3074</v>
      </c>
      <c r="W12" s="8" t="s">
        <v>170</v>
      </c>
      <c r="X12" t="str">
        <f>VLOOKUP(E12,Planilha2!A:D,3,FALSE)</f>
        <v>Região Intermediária de Barbacena</v>
      </c>
      <c r="Y12">
        <f>VLOOKUP(E12,Planilha2!A:D,4,FALSE)</f>
        <v>0.69699999999999995</v>
      </c>
      <c r="Z12" s="16">
        <f t="shared" si="1"/>
        <v>1</v>
      </c>
      <c r="AA12" s="16">
        <f t="shared" si="2"/>
        <v>1</v>
      </c>
      <c r="AB12" s="16">
        <f t="shared" si="3"/>
        <v>1</v>
      </c>
    </row>
    <row r="13" spans="1:28" ht="73.5" customHeight="1" x14ac:dyDescent="0.25">
      <c r="A13" s="21">
        <v>255047</v>
      </c>
      <c r="B13" s="22" t="s">
        <v>959</v>
      </c>
      <c r="C13" s="22" t="s">
        <v>960</v>
      </c>
      <c r="D13" s="22" t="s">
        <v>20</v>
      </c>
      <c r="E13" s="23">
        <v>3131307</v>
      </c>
      <c r="F13" s="22" t="s">
        <v>121</v>
      </c>
      <c r="G13" s="22" t="str">
        <f t="shared" si="0"/>
        <v>Região Intermediária de Ipatinga</v>
      </c>
      <c r="H13" s="22">
        <f>VLOOKUP(E13,Planilha2!A:D,4,FALSE)</f>
        <v>0.77100000000000002</v>
      </c>
      <c r="I13" s="22" t="s">
        <v>40</v>
      </c>
      <c r="J13" s="22" t="s">
        <v>22</v>
      </c>
      <c r="K13" s="22" t="s">
        <v>22</v>
      </c>
      <c r="L13" s="22" t="s">
        <v>22</v>
      </c>
      <c r="M13" s="22" t="s">
        <v>22</v>
      </c>
      <c r="N13" s="22" t="s">
        <v>22</v>
      </c>
      <c r="O13" s="23" t="s">
        <v>23</v>
      </c>
      <c r="P13" s="23" t="s">
        <v>23</v>
      </c>
      <c r="Q13" s="23" t="s">
        <v>23</v>
      </c>
      <c r="R13" s="23" t="s">
        <v>23</v>
      </c>
      <c r="S13" s="23" t="s">
        <v>30</v>
      </c>
      <c r="T13" s="24" t="s">
        <v>170</v>
      </c>
      <c r="U13" s="24" t="s">
        <v>3028</v>
      </c>
      <c r="V13" s="22"/>
      <c r="W13" s="9" t="s">
        <v>170</v>
      </c>
      <c r="X13" t="str">
        <f>VLOOKUP(E13,Planilha2!A:D,3,FALSE)</f>
        <v>Região Intermediária de Ipatinga</v>
      </c>
      <c r="Y13">
        <f>VLOOKUP(E13,Planilha2!A:D,4,FALSE)</f>
        <v>0.77100000000000002</v>
      </c>
      <c r="Z13" s="16">
        <f t="shared" si="1"/>
        <v>1</v>
      </c>
      <c r="AA13" s="16">
        <f t="shared" si="2"/>
        <v>1</v>
      </c>
      <c r="AB13" s="16">
        <f t="shared" si="3"/>
        <v>1</v>
      </c>
    </row>
    <row r="14" spans="1:28" ht="73.5" customHeight="1" x14ac:dyDescent="0.25">
      <c r="A14" s="21">
        <v>261110</v>
      </c>
      <c r="B14" s="22" t="s">
        <v>1327</v>
      </c>
      <c r="C14" s="22" t="s">
        <v>1328</v>
      </c>
      <c r="D14" s="22" t="s">
        <v>28</v>
      </c>
      <c r="E14" s="23">
        <v>3113305</v>
      </c>
      <c r="F14" s="22" t="s">
        <v>1329</v>
      </c>
      <c r="G14" s="22" t="str">
        <f t="shared" si="0"/>
        <v>Região Intermediária de Juíz de Fora</v>
      </c>
      <c r="H14" s="22">
        <f>VLOOKUP(E14,Planilha2!A:D,4,FALSE)</f>
        <v>0.69499999999999995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23" t="s">
        <v>23</v>
      </c>
      <c r="P14" s="23" t="s">
        <v>23</v>
      </c>
      <c r="Q14" s="23" t="s">
        <v>23</v>
      </c>
      <c r="R14" s="23" t="s">
        <v>23</v>
      </c>
      <c r="S14" s="23" t="s">
        <v>30</v>
      </c>
      <c r="T14" s="24" t="s">
        <v>170</v>
      </c>
      <c r="U14" s="24" t="s">
        <v>3028</v>
      </c>
      <c r="V14" s="22" t="s">
        <v>2299</v>
      </c>
      <c r="W14" s="8" t="s">
        <v>170</v>
      </c>
      <c r="X14" t="str">
        <f>VLOOKUP(E14,Planilha2!A:D,3,FALSE)</f>
        <v>Região Intermediária de Juíz de Fora</v>
      </c>
      <c r="Y14">
        <f>VLOOKUP(E14,Planilha2!A:D,4,FALSE)</f>
        <v>0.69499999999999995</v>
      </c>
      <c r="Z14" s="16">
        <f t="shared" si="1"/>
        <v>1</v>
      </c>
      <c r="AA14" s="16">
        <f t="shared" si="2"/>
        <v>1</v>
      </c>
      <c r="AB14" s="16">
        <f t="shared" si="3"/>
        <v>1</v>
      </c>
    </row>
    <row r="15" spans="1:28" ht="73.5" customHeight="1" x14ac:dyDescent="0.25">
      <c r="A15" s="21">
        <v>269460</v>
      </c>
      <c r="B15" s="22" t="s">
        <v>1593</v>
      </c>
      <c r="C15" s="22" t="s">
        <v>1594</v>
      </c>
      <c r="D15" s="22" t="s">
        <v>44</v>
      </c>
      <c r="E15" s="23">
        <v>3105004</v>
      </c>
      <c r="F15" s="22" t="s">
        <v>1595</v>
      </c>
      <c r="G15" s="22" t="str">
        <f t="shared" si="0"/>
        <v>Região Intermediária de Belo Horizonte</v>
      </c>
      <c r="H15" s="22">
        <f>VLOOKUP(E15,Planilha2!A:D,4,FALSE)</f>
        <v>0.67100000000000004</v>
      </c>
      <c r="I15" s="22" t="s">
        <v>40</v>
      </c>
      <c r="J15" s="22" t="s">
        <v>22</v>
      </c>
      <c r="K15" s="22" t="s">
        <v>22</v>
      </c>
      <c r="L15" s="22" t="s">
        <v>22</v>
      </c>
      <c r="M15" s="22" t="s">
        <v>22</v>
      </c>
      <c r="N15" s="22" t="s">
        <v>22</v>
      </c>
      <c r="O15" s="23" t="s">
        <v>23</v>
      </c>
      <c r="P15" s="23" t="s">
        <v>23</v>
      </c>
      <c r="Q15" s="23" t="s">
        <v>23</v>
      </c>
      <c r="R15" s="23" t="s">
        <v>23</v>
      </c>
      <c r="S15" s="23" t="s">
        <v>30</v>
      </c>
      <c r="T15" s="24" t="s">
        <v>170</v>
      </c>
      <c r="U15" s="24" t="s">
        <v>3028</v>
      </c>
      <c r="V15" s="22"/>
      <c r="W15" s="9" t="s">
        <v>170</v>
      </c>
      <c r="X15" t="str">
        <f>VLOOKUP(E15,Planilha2!A:D,3,FALSE)</f>
        <v>Região Intermediária de Belo Horizonte</v>
      </c>
      <c r="Y15">
        <f>VLOOKUP(E15,Planilha2!A:D,4,FALSE)</f>
        <v>0.67100000000000004</v>
      </c>
      <c r="Z15" s="16">
        <f t="shared" si="1"/>
        <v>1</v>
      </c>
      <c r="AA15" s="16">
        <f t="shared" si="2"/>
        <v>1</v>
      </c>
      <c r="AB15" s="16">
        <f t="shared" si="3"/>
        <v>1</v>
      </c>
    </row>
    <row r="16" spans="1:28" ht="73.5" customHeight="1" x14ac:dyDescent="0.25">
      <c r="A16" s="21">
        <v>271004</v>
      </c>
      <c r="B16" s="22" t="s">
        <v>1728</v>
      </c>
      <c r="C16" s="22" t="s">
        <v>1729</v>
      </c>
      <c r="D16" s="22" t="s">
        <v>44</v>
      </c>
      <c r="E16" s="23">
        <v>3120102</v>
      </c>
      <c r="F16" s="22" t="s">
        <v>1730</v>
      </c>
      <c r="G16" s="22" t="str">
        <f t="shared" si="0"/>
        <v>Região Intermediária de Teófilo Otoni</v>
      </c>
      <c r="H16" s="22">
        <f>VLOOKUP(E16,Planilha2!A:D,4,FALSE)</f>
        <v>0.65900000000000003</v>
      </c>
      <c r="I16" s="22" t="s">
        <v>22</v>
      </c>
      <c r="J16" s="22" t="s">
        <v>22</v>
      </c>
      <c r="K16" s="22" t="s">
        <v>22</v>
      </c>
      <c r="L16" s="22" t="s">
        <v>22</v>
      </c>
      <c r="M16" s="22" t="s">
        <v>22</v>
      </c>
      <c r="N16" s="22" t="s">
        <v>22</v>
      </c>
      <c r="O16" s="23" t="s">
        <v>23</v>
      </c>
      <c r="P16" s="23" t="s">
        <v>23</v>
      </c>
      <c r="Q16" s="23" t="s">
        <v>23</v>
      </c>
      <c r="R16" s="23" t="s">
        <v>23</v>
      </c>
      <c r="S16" s="23" t="s">
        <v>30</v>
      </c>
      <c r="T16" s="24" t="s">
        <v>170</v>
      </c>
      <c r="U16" s="24" t="s">
        <v>3028</v>
      </c>
      <c r="V16" s="22"/>
      <c r="W16" s="9" t="s">
        <v>170</v>
      </c>
      <c r="X16" t="str">
        <f>VLOOKUP(E16,Planilha2!A:D,3,FALSE)</f>
        <v>Região Intermediária de Teófilo Otoni</v>
      </c>
      <c r="Y16">
        <f>VLOOKUP(E16,Planilha2!A:D,4,FALSE)</f>
        <v>0.65900000000000003</v>
      </c>
      <c r="Z16" s="16">
        <f t="shared" si="1"/>
        <v>1</v>
      </c>
      <c r="AA16" s="16">
        <f t="shared" si="2"/>
        <v>1</v>
      </c>
      <c r="AB16" s="16">
        <f t="shared" si="3"/>
        <v>1</v>
      </c>
    </row>
    <row r="17" spans="1:28" ht="73.5" customHeight="1" x14ac:dyDescent="0.25">
      <c r="A17" s="21">
        <v>271599</v>
      </c>
      <c r="B17" s="22" t="s">
        <v>1837</v>
      </c>
      <c r="C17" s="22" t="s">
        <v>1838</v>
      </c>
      <c r="D17" s="22" t="s">
        <v>92</v>
      </c>
      <c r="E17" s="23">
        <v>3167103</v>
      </c>
      <c r="F17" s="22" t="s">
        <v>933</v>
      </c>
      <c r="G17" s="22" t="str">
        <f t="shared" si="0"/>
        <v>Região Intermediária de Teófilo Otoni</v>
      </c>
      <c r="H17" s="22">
        <f>VLOOKUP(E17,Planilha2!A:D,4,FALSE)</f>
        <v>0.65600000000000003</v>
      </c>
      <c r="I17" s="22" t="s">
        <v>22</v>
      </c>
      <c r="J17" s="22" t="s">
        <v>22</v>
      </c>
      <c r="K17" s="22" t="s">
        <v>22</v>
      </c>
      <c r="L17" s="22" t="s">
        <v>22</v>
      </c>
      <c r="M17" s="22" t="s">
        <v>22</v>
      </c>
      <c r="N17" s="22" t="s">
        <v>40</v>
      </c>
      <c r="O17" s="23" t="s">
        <v>23</v>
      </c>
      <c r="P17" s="23" t="s">
        <v>23</v>
      </c>
      <c r="Q17" s="23" t="s">
        <v>23</v>
      </c>
      <c r="R17" s="23" t="s">
        <v>23</v>
      </c>
      <c r="S17" s="23" t="s">
        <v>30</v>
      </c>
      <c r="T17" s="24" t="s">
        <v>170</v>
      </c>
      <c r="U17" s="24" t="s">
        <v>3028</v>
      </c>
      <c r="V17" s="22" t="s">
        <v>3076</v>
      </c>
      <c r="W17" s="8" t="s">
        <v>170</v>
      </c>
      <c r="X17" t="str">
        <f>VLOOKUP(E17,Planilha2!A:D,3,FALSE)</f>
        <v>Região Intermediária de Teófilo Otoni</v>
      </c>
      <c r="Y17">
        <f>VLOOKUP(E17,Planilha2!A:D,4,FALSE)</f>
        <v>0.65600000000000003</v>
      </c>
      <c r="Z17" s="16">
        <f t="shared" si="1"/>
        <v>1</v>
      </c>
      <c r="AA17" s="16">
        <f t="shared" si="2"/>
        <v>1</v>
      </c>
      <c r="AB17" s="16">
        <f t="shared" si="3"/>
        <v>1</v>
      </c>
    </row>
    <row r="18" spans="1:28" ht="73.5" customHeight="1" x14ac:dyDescent="0.25">
      <c r="A18" s="21">
        <v>274066</v>
      </c>
      <c r="B18" s="22" t="s">
        <v>1913</v>
      </c>
      <c r="C18" s="22" t="s">
        <v>1914</v>
      </c>
      <c r="D18" s="22" t="s">
        <v>20</v>
      </c>
      <c r="E18" s="23">
        <v>3170701</v>
      </c>
      <c r="F18" s="22" t="s">
        <v>408</v>
      </c>
      <c r="G18" s="22" t="str">
        <f t="shared" si="0"/>
        <v>Região Intermediária de Varginha</v>
      </c>
      <c r="H18" s="22">
        <f>VLOOKUP(E18,Planilha2!A:D,4,FALSE)</f>
        <v>0.77800000000000002</v>
      </c>
      <c r="I18" s="22" t="s">
        <v>40</v>
      </c>
      <c r="J18" s="22" t="s">
        <v>40</v>
      </c>
      <c r="K18" s="22" t="s">
        <v>22</v>
      </c>
      <c r="L18" s="22" t="s">
        <v>22</v>
      </c>
      <c r="M18" s="22" t="s">
        <v>22</v>
      </c>
      <c r="N18" s="22" t="s">
        <v>22</v>
      </c>
      <c r="O18" s="23" t="s">
        <v>23</v>
      </c>
      <c r="P18" s="22" t="s">
        <v>337</v>
      </c>
      <c r="Q18" s="22" t="s">
        <v>337</v>
      </c>
      <c r="R18" s="22" t="s">
        <v>337</v>
      </c>
      <c r="S18" s="22" t="s">
        <v>18</v>
      </c>
      <c r="T18" s="24" t="s">
        <v>170</v>
      </c>
      <c r="U18" s="24" t="s">
        <v>3028</v>
      </c>
      <c r="V18" s="22"/>
      <c r="W18" s="8" t="s">
        <v>170</v>
      </c>
      <c r="X18" t="str">
        <f>VLOOKUP(E18,Planilha2!A:D,3,FALSE)</f>
        <v>Região Intermediária de Varginha</v>
      </c>
      <c r="Y18">
        <f>VLOOKUP(E18,Planilha2!A:D,4,FALSE)</f>
        <v>0.77800000000000002</v>
      </c>
      <c r="Z18" s="16">
        <f t="shared" si="1"/>
        <v>1</v>
      </c>
      <c r="AA18" s="16">
        <f t="shared" si="2"/>
        <v>1</v>
      </c>
      <c r="AB18" s="16">
        <f t="shared" si="3"/>
        <v>1</v>
      </c>
    </row>
    <row r="19" spans="1:28" ht="73.5" customHeight="1" x14ac:dyDescent="0.25">
      <c r="A19" s="21">
        <v>274738</v>
      </c>
      <c r="B19" s="22" t="s">
        <v>786</v>
      </c>
      <c r="C19" s="22" t="s">
        <v>787</v>
      </c>
      <c r="D19" s="22" t="s">
        <v>20</v>
      </c>
      <c r="E19" s="23">
        <v>3156601</v>
      </c>
      <c r="F19" s="22" t="s">
        <v>2009</v>
      </c>
      <c r="G19" s="22" t="str">
        <f t="shared" si="0"/>
        <v>Região Intermediária de Teófilo Otoni</v>
      </c>
      <c r="H19" s="22">
        <f>VLOOKUP(E19,Planilha2!A:D,4,FALSE)</f>
        <v>0.60899999999999999</v>
      </c>
      <c r="I19" s="22" t="s">
        <v>22</v>
      </c>
      <c r="J19" s="22" t="s">
        <v>22</v>
      </c>
      <c r="K19" s="22" t="s">
        <v>22</v>
      </c>
      <c r="L19" s="22" t="s">
        <v>22</v>
      </c>
      <c r="M19" s="22" t="s">
        <v>22</v>
      </c>
      <c r="N19" s="22" t="s">
        <v>40</v>
      </c>
      <c r="O19" s="23" t="s">
        <v>23</v>
      </c>
      <c r="P19" s="23" t="s">
        <v>23</v>
      </c>
      <c r="Q19" s="23" t="s">
        <v>23</v>
      </c>
      <c r="R19" s="23" t="s">
        <v>23</v>
      </c>
      <c r="S19" s="23" t="s">
        <v>30</v>
      </c>
      <c r="T19" s="24" t="s">
        <v>170</v>
      </c>
      <c r="U19" s="24" t="s">
        <v>3028</v>
      </c>
      <c r="V19" s="22"/>
      <c r="W19" s="8" t="s">
        <v>170</v>
      </c>
      <c r="X19" t="str">
        <f>VLOOKUP(E19,Planilha2!A:D,3,FALSE)</f>
        <v>Região Intermediária de Teófilo Otoni</v>
      </c>
      <c r="Y19">
        <f>VLOOKUP(E19,Planilha2!A:D,4,FALSE)</f>
        <v>0.60899999999999999</v>
      </c>
      <c r="Z19" s="16">
        <f t="shared" si="1"/>
        <v>1</v>
      </c>
      <c r="AA19" s="16">
        <f t="shared" si="2"/>
        <v>2</v>
      </c>
      <c r="AB19" s="16">
        <f t="shared" si="3"/>
        <v>2</v>
      </c>
    </row>
    <row r="20" spans="1:28" ht="73.5" customHeight="1" x14ac:dyDescent="0.25">
      <c r="A20" s="21">
        <v>275479</v>
      </c>
      <c r="B20" s="22" t="s">
        <v>1705</v>
      </c>
      <c r="C20" s="22" t="s">
        <v>1704</v>
      </c>
      <c r="D20" s="22" t="s">
        <v>92</v>
      </c>
      <c r="E20" s="23">
        <v>3139805</v>
      </c>
      <c r="F20" s="22" t="s">
        <v>1707</v>
      </c>
      <c r="G20" s="22" t="str">
        <f t="shared" si="0"/>
        <v>Região Intermediária de Juíz de Fora</v>
      </c>
      <c r="H20" s="22">
        <f>VLOOKUP(E20,Planilha2!A:D,4,FALSE)</f>
        <v>0.68400000000000005</v>
      </c>
      <c r="I20" s="22" t="s">
        <v>22</v>
      </c>
      <c r="J20" s="22" t="s">
        <v>22</v>
      </c>
      <c r="K20" s="22" t="s">
        <v>22</v>
      </c>
      <c r="L20" s="22" t="s">
        <v>40</v>
      </c>
      <c r="M20" s="22" t="s">
        <v>22</v>
      </c>
      <c r="N20" s="22" t="s">
        <v>40</v>
      </c>
      <c r="O20" s="23" t="s">
        <v>23</v>
      </c>
      <c r="P20" s="23" t="s">
        <v>23</v>
      </c>
      <c r="Q20" s="23" t="s">
        <v>23</v>
      </c>
      <c r="R20" s="23" t="s">
        <v>23</v>
      </c>
      <c r="S20" s="23" t="s">
        <v>24</v>
      </c>
      <c r="T20" s="24" t="s">
        <v>170</v>
      </c>
      <c r="U20" s="24" t="s">
        <v>3028</v>
      </c>
      <c r="V20" s="22" t="s">
        <v>3074</v>
      </c>
      <c r="W20" s="8" t="s">
        <v>170</v>
      </c>
      <c r="X20" t="str">
        <f>VLOOKUP(E20,Planilha2!A:D,3,FALSE)</f>
        <v>Região Intermediária de Juíz de Fora</v>
      </c>
      <c r="Y20">
        <f>VLOOKUP(E20,Planilha2!A:D,4,FALSE)</f>
        <v>0.68400000000000005</v>
      </c>
      <c r="Z20" s="16">
        <f t="shared" si="1"/>
        <v>1</v>
      </c>
      <c r="AA20" s="16">
        <f t="shared" si="2"/>
        <v>2</v>
      </c>
      <c r="AB20" s="16">
        <f t="shared" si="3"/>
        <v>1</v>
      </c>
    </row>
    <row r="21" spans="1:28" ht="73.5" customHeight="1" x14ac:dyDescent="0.25">
      <c r="A21" s="21">
        <v>275522</v>
      </c>
      <c r="B21" s="22" t="s">
        <v>2161</v>
      </c>
      <c r="C21" s="22" t="s">
        <v>2162</v>
      </c>
      <c r="D21" s="22" t="s">
        <v>20</v>
      </c>
      <c r="E21" s="23">
        <v>3106408</v>
      </c>
      <c r="F21" s="22" t="s">
        <v>1565</v>
      </c>
      <c r="G21" s="22" t="str">
        <f t="shared" si="0"/>
        <v>Região Intermediária de Barbacena</v>
      </c>
      <c r="H21" s="22">
        <f>VLOOKUP(E21,Planilha2!A:D,4,FALSE)</f>
        <v>0.65500000000000003</v>
      </c>
      <c r="I21" s="22" t="s">
        <v>40</v>
      </c>
      <c r="J21" s="22" t="s">
        <v>22</v>
      </c>
      <c r="K21" s="22" t="s">
        <v>22</v>
      </c>
      <c r="L21" s="22" t="s">
        <v>22</v>
      </c>
      <c r="M21" s="22" t="s">
        <v>22</v>
      </c>
      <c r="N21" s="22" t="s">
        <v>22</v>
      </c>
      <c r="O21" s="23" t="s">
        <v>117</v>
      </c>
      <c r="P21" s="23" t="s">
        <v>23</v>
      </c>
      <c r="Q21" s="23" t="s">
        <v>23</v>
      </c>
      <c r="R21" s="23" t="s">
        <v>23</v>
      </c>
      <c r="S21" s="23" t="s">
        <v>24</v>
      </c>
      <c r="T21" s="24" t="s">
        <v>170</v>
      </c>
      <c r="U21" s="24" t="s">
        <v>3028</v>
      </c>
      <c r="V21" s="22"/>
      <c r="W21" s="8" t="s">
        <v>170</v>
      </c>
      <c r="X21" t="str">
        <f>VLOOKUP(E21,Planilha2!A:D,3,FALSE)</f>
        <v>Região Intermediária de Barbacena</v>
      </c>
      <c r="Y21">
        <f>VLOOKUP(E21,Planilha2!A:D,4,FALSE)</f>
        <v>0.65500000000000003</v>
      </c>
      <c r="Z21" s="16">
        <f t="shared" si="1"/>
        <v>1</v>
      </c>
      <c r="AA21" s="16">
        <f t="shared" si="2"/>
        <v>1</v>
      </c>
      <c r="AB21" s="16">
        <f t="shared" si="3"/>
        <v>1</v>
      </c>
    </row>
    <row r="22" spans="1:28" ht="73.5" customHeight="1" x14ac:dyDescent="0.25">
      <c r="A22" s="21">
        <v>237373</v>
      </c>
      <c r="B22" s="22" t="s">
        <v>74</v>
      </c>
      <c r="C22" s="22" t="s">
        <v>75</v>
      </c>
      <c r="D22" s="22" t="s">
        <v>20</v>
      </c>
      <c r="E22" s="23">
        <v>3104502</v>
      </c>
      <c r="F22" s="22" t="s">
        <v>76</v>
      </c>
      <c r="G22" s="22" t="str">
        <f t="shared" si="0"/>
        <v>Região Intermediária de Patos de Minas</v>
      </c>
      <c r="H22" s="22">
        <f>VLOOKUP(E22,Planilha2!A:D,4,FALSE)</f>
        <v>0.65600000000000003</v>
      </c>
      <c r="I22" s="22" t="s">
        <v>22</v>
      </c>
      <c r="J22" s="22" t="s">
        <v>22</v>
      </c>
      <c r="K22" s="22" t="s">
        <v>22</v>
      </c>
      <c r="L22" s="22" t="s">
        <v>22</v>
      </c>
      <c r="M22" s="22" t="s">
        <v>22</v>
      </c>
      <c r="N22" s="22" t="s">
        <v>22</v>
      </c>
      <c r="O22" s="23" t="s">
        <v>23</v>
      </c>
      <c r="P22" s="23" t="s">
        <v>23</v>
      </c>
      <c r="Q22" s="23" t="s">
        <v>23</v>
      </c>
      <c r="R22" s="23" t="s">
        <v>23</v>
      </c>
      <c r="S22" s="23" t="s">
        <v>24</v>
      </c>
      <c r="T22" s="24" t="s">
        <v>77</v>
      </c>
      <c r="U22" s="24" t="s">
        <v>3028</v>
      </c>
      <c r="V22" s="22"/>
      <c r="W22" s="8" t="s">
        <v>77</v>
      </c>
      <c r="X22" t="str">
        <f>VLOOKUP(E22,Planilha2!A:D,3,FALSE)</f>
        <v>Região Intermediária de Patos de Minas</v>
      </c>
      <c r="Y22">
        <f>VLOOKUP(E22,Planilha2!A:D,4,FALSE)</f>
        <v>0.65600000000000003</v>
      </c>
      <c r="Z22" s="16">
        <f t="shared" si="1"/>
        <v>1</v>
      </c>
      <c r="AA22" s="16">
        <f t="shared" si="2"/>
        <v>1</v>
      </c>
      <c r="AB22" s="16">
        <f t="shared" si="3"/>
        <v>1</v>
      </c>
    </row>
    <row r="23" spans="1:28" ht="73.5" customHeight="1" x14ac:dyDescent="0.25">
      <c r="A23" s="21">
        <v>248985</v>
      </c>
      <c r="B23" s="22" t="s">
        <v>625</v>
      </c>
      <c r="C23" s="22" t="s">
        <v>626</v>
      </c>
      <c r="D23" s="22" t="s">
        <v>20</v>
      </c>
      <c r="E23" s="23">
        <v>3167806</v>
      </c>
      <c r="F23" s="22" t="s">
        <v>627</v>
      </c>
      <c r="G23" s="22" t="str">
        <f t="shared" si="0"/>
        <v>Região Intermediária de Pouso Alegre</v>
      </c>
      <c r="H23" s="22">
        <f>VLOOKUP(E23,Planilha2!A:D,4,FALSE)</f>
        <v>0.69699999999999995</v>
      </c>
      <c r="I23" s="22" t="s">
        <v>22</v>
      </c>
      <c r="J23" s="22" t="s">
        <v>22</v>
      </c>
      <c r="K23" s="22" t="s">
        <v>22</v>
      </c>
      <c r="L23" s="22" t="s">
        <v>22</v>
      </c>
      <c r="M23" s="22" t="s">
        <v>22</v>
      </c>
      <c r="N23" s="22" t="s">
        <v>22</v>
      </c>
      <c r="O23" s="23" t="s">
        <v>23</v>
      </c>
      <c r="P23" s="23" t="s">
        <v>23</v>
      </c>
      <c r="Q23" s="23" t="s">
        <v>23</v>
      </c>
      <c r="R23" s="23" t="s">
        <v>23</v>
      </c>
      <c r="S23" s="23" t="s">
        <v>24</v>
      </c>
      <c r="T23" s="24" t="s">
        <v>77</v>
      </c>
      <c r="U23" s="24" t="s">
        <v>3028</v>
      </c>
      <c r="V23" s="22"/>
      <c r="W23" s="9" t="s">
        <v>77</v>
      </c>
      <c r="X23" t="str">
        <f>VLOOKUP(E23,Planilha2!A:D,3,FALSE)</f>
        <v>Região Intermediária de Pouso Alegre</v>
      </c>
      <c r="Y23">
        <f>VLOOKUP(E23,Planilha2!A:D,4,FALSE)</f>
        <v>0.69699999999999995</v>
      </c>
      <c r="Z23" s="16">
        <f t="shared" si="1"/>
        <v>1</v>
      </c>
      <c r="AA23" s="16">
        <f t="shared" si="2"/>
        <v>1</v>
      </c>
      <c r="AB23" s="16">
        <f t="shared" si="3"/>
        <v>1</v>
      </c>
    </row>
    <row r="24" spans="1:28" ht="73.5" customHeight="1" x14ac:dyDescent="0.25">
      <c r="A24" s="21">
        <v>241038</v>
      </c>
      <c r="B24" s="22" t="s">
        <v>311</v>
      </c>
      <c r="C24" s="22" t="s">
        <v>312</v>
      </c>
      <c r="D24" s="22" t="s">
        <v>20</v>
      </c>
      <c r="E24" s="23">
        <v>3170206</v>
      </c>
      <c r="F24" s="22" t="s">
        <v>313</v>
      </c>
      <c r="G24" s="22" t="str">
        <f t="shared" si="0"/>
        <v>Região Intermediária de Uberlândia</v>
      </c>
      <c r="H24" s="22">
        <f>VLOOKUP(E24,Planilha2!A:D,4,FALSE)</f>
        <v>0.78900000000000003</v>
      </c>
      <c r="I24" s="22" t="s">
        <v>22</v>
      </c>
      <c r="J24" s="22" t="s">
        <v>40</v>
      </c>
      <c r="K24" s="22" t="s">
        <v>22</v>
      </c>
      <c r="L24" s="22" t="s">
        <v>22</v>
      </c>
      <c r="M24" s="22" t="s">
        <v>22</v>
      </c>
      <c r="N24" s="22" t="s">
        <v>22</v>
      </c>
      <c r="O24" s="23" t="s">
        <v>23</v>
      </c>
      <c r="P24" s="23" t="s">
        <v>23</v>
      </c>
      <c r="Q24" s="23" t="s">
        <v>23</v>
      </c>
      <c r="R24" s="23" t="s">
        <v>23</v>
      </c>
      <c r="S24" s="23" t="s">
        <v>30</v>
      </c>
      <c r="T24" s="24" t="s">
        <v>314</v>
      </c>
      <c r="U24" s="24" t="s">
        <v>3028</v>
      </c>
      <c r="V24" s="22"/>
      <c r="W24" s="9" t="s">
        <v>314</v>
      </c>
      <c r="X24" t="str">
        <f>VLOOKUP(E24,Planilha2!A:D,3,FALSE)</f>
        <v>Região Intermediária de Uberlândia</v>
      </c>
      <c r="Y24">
        <f>VLOOKUP(E24,Planilha2!A:D,4,FALSE)</f>
        <v>0.78900000000000003</v>
      </c>
      <c r="Z24" s="16">
        <f t="shared" si="1"/>
        <v>1</v>
      </c>
      <c r="AA24" s="16">
        <f t="shared" si="2"/>
        <v>1</v>
      </c>
      <c r="AB24" s="16">
        <f t="shared" si="3"/>
        <v>1</v>
      </c>
    </row>
    <row r="25" spans="1:28" ht="73.5" customHeight="1" x14ac:dyDescent="0.25">
      <c r="A25" s="21">
        <v>241616</v>
      </c>
      <c r="B25" s="22" t="s">
        <v>350</v>
      </c>
      <c r="C25" s="22" t="s">
        <v>351</v>
      </c>
      <c r="D25" s="22" t="s">
        <v>44</v>
      </c>
      <c r="E25" s="23">
        <v>3154200</v>
      </c>
      <c r="F25" s="22" t="s">
        <v>352</v>
      </c>
      <c r="G25" s="22" t="str">
        <f t="shared" si="0"/>
        <v>Região Intermediária de Barbacena</v>
      </c>
      <c r="H25" s="22">
        <f>VLOOKUP(E25,Planilha2!A:D,4,FALSE)</f>
        <v>0.68500000000000005</v>
      </c>
      <c r="I25" s="22" t="s">
        <v>22</v>
      </c>
      <c r="J25" s="22" t="s">
        <v>22</v>
      </c>
      <c r="K25" s="22" t="s">
        <v>22</v>
      </c>
      <c r="L25" s="22" t="s">
        <v>22</v>
      </c>
      <c r="M25" s="22" t="s">
        <v>22</v>
      </c>
      <c r="N25" s="22" t="s">
        <v>22</v>
      </c>
      <c r="O25" s="23" t="s">
        <v>23</v>
      </c>
      <c r="P25" s="23" t="s">
        <v>23</v>
      </c>
      <c r="Q25" s="23" t="s">
        <v>23</v>
      </c>
      <c r="R25" s="23" t="s">
        <v>23</v>
      </c>
      <c r="S25" s="23" t="s">
        <v>30</v>
      </c>
      <c r="T25" s="24" t="s">
        <v>314</v>
      </c>
      <c r="U25" s="24" t="s">
        <v>3028</v>
      </c>
      <c r="V25" s="22"/>
      <c r="W25" s="9" t="s">
        <v>314</v>
      </c>
      <c r="X25" t="str">
        <f>VLOOKUP(E25,Planilha2!A:D,3,FALSE)</f>
        <v>Região Intermediária de Barbacena</v>
      </c>
      <c r="Y25">
        <f>VLOOKUP(E25,Planilha2!A:D,4,FALSE)</f>
        <v>0.68500000000000005</v>
      </c>
      <c r="Z25" s="16">
        <f t="shared" si="1"/>
        <v>1</v>
      </c>
      <c r="AA25" s="16">
        <f t="shared" si="2"/>
        <v>1</v>
      </c>
      <c r="AB25" s="16">
        <f t="shared" si="3"/>
        <v>1</v>
      </c>
    </row>
    <row r="26" spans="1:28" ht="73.5" customHeight="1" x14ac:dyDescent="0.25">
      <c r="A26" s="21">
        <v>241855</v>
      </c>
      <c r="B26" s="22" t="s">
        <v>360</v>
      </c>
      <c r="C26" s="22" t="s">
        <v>361</v>
      </c>
      <c r="D26" s="22" t="s">
        <v>154</v>
      </c>
      <c r="E26" s="23">
        <v>3136702</v>
      </c>
      <c r="F26" s="22" t="s">
        <v>362</v>
      </c>
      <c r="G26" s="22" t="str">
        <f t="shared" si="0"/>
        <v>Região Intermediária de Juíz de Fora</v>
      </c>
      <c r="H26" s="22">
        <f>VLOOKUP(E26,Planilha2!A:D,4,FALSE)</f>
        <v>0.77800000000000002</v>
      </c>
      <c r="I26" s="22" t="s">
        <v>22</v>
      </c>
      <c r="J26" s="22" t="s">
        <v>22</v>
      </c>
      <c r="K26" s="22" t="s">
        <v>22</v>
      </c>
      <c r="L26" s="22" t="s">
        <v>22</v>
      </c>
      <c r="M26" s="22" t="s">
        <v>22</v>
      </c>
      <c r="N26" s="22" t="s">
        <v>40</v>
      </c>
      <c r="O26" s="23" t="s">
        <v>23</v>
      </c>
      <c r="P26" s="23" t="s">
        <v>23</v>
      </c>
      <c r="Q26" s="23" t="s">
        <v>23</v>
      </c>
      <c r="R26" s="23" t="s">
        <v>23</v>
      </c>
      <c r="S26" s="23" t="s">
        <v>24</v>
      </c>
      <c r="T26" s="24" t="s">
        <v>314</v>
      </c>
      <c r="U26" s="24" t="s">
        <v>3028</v>
      </c>
      <c r="V26" s="22"/>
      <c r="W26" s="9" t="s">
        <v>314</v>
      </c>
      <c r="X26" t="str">
        <f>VLOOKUP(E26,Planilha2!A:D,3,FALSE)</f>
        <v>Região Intermediária de Juíz de Fora</v>
      </c>
      <c r="Y26">
        <f>VLOOKUP(E26,Planilha2!A:D,4,FALSE)</f>
        <v>0.77800000000000002</v>
      </c>
      <c r="Z26" s="16">
        <f t="shared" si="1"/>
        <v>1</v>
      </c>
      <c r="AA26" s="16">
        <f t="shared" si="2"/>
        <v>1</v>
      </c>
      <c r="AB26" s="16">
        <f t="shared" si="3"/>
        <v>1</v>
      </c>
    </row>
    <row r="27" spans="1:28" ht="73.5" customHeight="1" x14ac:dyDescent="0.25">
      <c r="A27" s="21">
        <v>252257</v>
      </c>
      <c r="B27" s="22" t="s">
        <v>790</v>
      </c>
      <c r="C27" s="22" t="s">
        <v>791</v>
      </c>
      <c r="D27" s="22" t="s">
        <v>104</v>
      </c>
      <c r="E27" s="23">
        <v>3114105</v>
      </c>
      <c r="F27" s="22" t="s">
        <v>792</v>
      </c>
      <c r="G27" s="22" t="str">
        <f t="shared" si="0"/>
        <v>Região Intermediária de Pouso Alegre</v>
      </c>
      <c r="H27" s="22">
        <f>VLOOKUP(E27,Planilha2!A:D,4,FALSE)</f>
        <v>0.68200000000000005</v>
      </c>
      <c r="I27" s="22" t="s">
        <v>40</v>
      </c>
      <c r="J27" s="22" t="s">
        <v>22</v>
      </c>
      <c r="K27" s="22" t="s">
        <v>22</v>
      </c>
      <c r="L27" s="22" t="s">
        <v>22</v>
      </c>
      <c r="M27" s="22" t="s">
        <v>22</v>
      </c>
      <c r="N27" s="22" t="s">
        <v>22</v>
      </c>
      <c r="O27" s="23" t="s">
        <v>23</v>
      </c>
      <c r="P27" s="23" t="s">
        <v>23</v>
      </c>
      <c r="Q27" s="23" t="s">
        <v>23</v>
      </c>
      <c r="R27" s="23" t="s">
        <v>23</v>
      </c>
      <c r="S27" s="23" t="s">
        <v>30</v>
      </c>
      <c r="T27" s="24" t="s">
        <v>314</v>
      </c>
      <c r="U27" s="24" t="s">
        <v>3028</v>
      </c>
      <c r="V27" s="22"/>
      <c r="W27" s="8" t="s">
        <v>314</v>
      </c>
      <c r="X27" t="str">
        <f>VLOOKUP(E27,Planilha2!A:D,3,FALSE)</f>
        <v>Região Intermediária de Pouso Alegre</v>
      </c>
      <c r="Y27">
        <f>VLOOKUP(E27,Planilha2!A:D,4,FALSE)</f>
        <v>0.68200000000000005</v>
      </c>
      <c r="Z27" s="16">
        <f t="shared" si="1"/>
        <v>1</v>
      </c>
      <c r="AA27" s="16">
        <f t="shared" si="2"/>
        <v>1</v>
      </c>
      <c r="AB27" s="16">
        <f t="shared" si="3"/>
        <v>1</v>
      </c>
    </row>
    <row r="28" spans="1:28" ht="73.5" customHeight="1" x14ac:dyDescent="0.25">
      <c r="A28" s="21">
        <v>254329</v>
      </c>
      <c r="B28" s="22" t="s">
        <v>898</v>
      </c>
      <c r="C28" s="22" t="s">
        <v>899</v>
      </c>
      <c r="D28" s="22" t="s">
        <v>44</v>
      </c>
      <c r="E28" s="23">
        <v>3109204</v>
      </c>
      <c r="F28" s="22" t="s">
        <v>900</v>
      </c>
      <c r="G28" s="22" t="str">
        <f t="shared" si="0"/>
        <v>Região Intermediária de Belo Horizonte</v>
      </c>
      <c r="H28" s="22">
        <f>VLOOKUP(E28,Planilha2!A:D,4,FALSE)</f>
        <v>0.66900000000000004</v>
      </c>
      <c r="I28" s="22" t="s">
        <v>40</v>
      </c>
      <c r="J28" s="22" t="s">
        <v>22</v>
      </c>
      <c r="K28" s="22" t="s">
        <v>22</v>
      </c>
      <c r="L28" s="22" t="s">
        <v>22</v>
      </c>
      <c r="M28" s="22" t="s">
        <v>22</v>
      </c>
      <c r="N28" s="22" t="s">
        <v>22</v>
      </c>
      <c r="O28" s="23" t="s">
        <v>23</v>
      </c>
      <c r="P28" s="23" t="s">
        <v>23</v>
      </c>
      <c r="Q28" s="23" t="s">
        <v>23</v>
      </c>
      <c r="R28" s="23" t="s">
        <v>23</v>
      </c>
      <c r="S28" s="23" t="s">
        <v>30</v>
      </c>
      <c r="T28" s="24" t="s">
        <v>314</v>
      </c>
      <c r="U28" s="24" t="s">
        <v>3028</v>
      </c>
      <c r="V28" s="22"/>
      <c r="W28" s="8" t="s">
        <v>314</v>
      </c>
      <c r="X28" t="str">
        <f>VLOOKUP(E28,Planilha2!A:D,3,FALSE)</f>
        <v>Região Intermediária de Belo Horizonte</v>
      </c>
      <c r="Y28">
        <f>VLOOKUP(E28,Planilha2!A:D,4,FALSE)</f>
        <v>0.66900000000000004</v>
      </c>
      <c r="Z28" s="16">
        <f t="shared" si="1"/>
        <v>1</v>
      </c>
      <c r="AA28" s="16">
        <f t="shared" si="2"/>
        <v>1</v>
      </c>
      <c r="AB28" s="16">
        <f t="shared" si="3"/>
        <v>1</v>
      </c>
    </row>
    <row r="29" spans="1:28" ht="73.5" customHeight="1" x14ac:dyDescent="0.25">
      <c r="A29" s="21">
        <v>259382</v>
      </c>
      <c r="B29" s="22" t="s">
        <v>1198</v>
      </c>
      <c r="C29" s="22" t="s">
        <v>1199</v>
      </c>
      <c r="D29" s="22" t="s">
        <v>28</v>
      </c>
      <c r="E29" s="23">
        <v>3105608</v>
      </c>
      <c r="F29" s="22" t="s">
        <v>1200</v>
      </c>
      <c r="G29" s="22" t="str">
        <f t="shared" si="0"/>
        <v>Região Intermediária de Barbacena</v>
      </c>
      <c r="H29" s="22">
        <f>VLOOKUP(E29,Planilha2!A:D,4,FALSE)</f>
        <v>0.76900000000000002</v>
      </c>
      <c r="I29" s="22" t="s">
        <v>22</v>
      </c>
      <c r="J29" s="22" t="s">
        <v>40</v>
      </c>
      <c r="K29" s="22" t="s">
        <v>22</v>
      </c>
      <c r="L29" s="22" t="s">
        <v>22</v>
      </c>
      <c r="M29" s="22" t="s">
        <v>22</v>
      </c>
      <c r="N29" s="22" t="s">
        <v>22</v>
      </c>
      <c r="O29" s="23" t="s">
        <v>23</v>
      </c>
      <c r="P29" s="23" t="s">
        <v>23</v>
      </c>
      <c r="Q29" s="23" t="s">
        <v>23</v>
      </c>
      <c r="R29" s="23" t="s">
        <v>23</v>
      </c>
      <c r="S29" s="23" t="s">
        <v>24</v>
      </c>
      <c r="T29" s="24" t="s">
        <v>314</v>
      </c>
      <c r="U29" s="24" t="s">
        <v>3028</v>
      </c>
      <c r="V29" s="22" t="s">
        <v>3075</v>
      </c>
      <c r="W29" s="9" t="s">
        <v>314</v>
      </c>
      <c r="X29" t="str">
        <f>VLOOKUP(E29,Planilha2!A:D,3,FALSE)</f>
        <v>Região Intermediária de Barbacena</v>
      </c>
      <c r="Y29">
        <f>VLOOKUP(E29,Planilha2!A:D,4,FALSE)</f>
        <v>0.76900000000000002</v>
      </c>
      <c r="Z29" s="16">
        <f t="shared" si="1"/>
        <v>1</v>
      </c>
      <c r="AA29" s="16">
        <f t="shared" si="2"/>
        <v>1</v>
      </c>
      <c r="AB29" s="16">
        <f t="shared" si="3"/>
        <v>1</v>
      </c>
    </row>
    <row r="30" spans="1:28" ht="73.5" customHeight="1" x14ac:dyDescent="0.25">
      <c r="A30" s="21">
        <v>260739</v>
      </c>
      <c r="B30" s="22" t="s">
        <v>1300</v>
      </c>
      <c r="C30" s="22" t="s">
        <v>1301</v>
      </c>
      <c r="D30" s="22" t="s">
        <v>92</v>
      </c>
      <c r="E30" s="23">
        <v>3106200</v>
      </c>
      <c r="F30" s="22" t="s">
        <v>61</v>
      </c>
      <c r="G30" s="22" t="str">
        <f t="shared" si="0"/>
        <v>Região Intermediária de Belo Horizonte</v>
      </c>
      <c r="H30" s="22">
        <f>VLOOKUP(E30,Planilha2!A:D,4,FALSE)</f>
        <v>0.81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22" t="s">
        <v>40</v>
      </c>
      <c r="O30" s="23" t="s">
        <v>23</v>
      </c>
      <c r="P30" s="23" t="s">
        <v>23</v>
      </c>
      <c r="Q30" s="23" t="s">
        <v>23</v>
      </c>
      <c r="R30" s="23" t="s">
        <v>23</v>
      </c>
      <c r="S30" s="23" t="s">
        <v>24</v>
      </c>
      <c r="T30" s="24" t="s">
        <v>314</v>
      </c>
      <c r="U30" s="24" t="s">
        <v>3028</v>
      </c>
      <c r="V30" s="22" t="s">
        <v>3076</v>
      </c>
      <c r="W30" s="8" t="s">
        <v>314</v>
      </c>
      <c r="X30" t="str">
        <f>VLOOKUP(E30,Planilha2!A:D,3,FALSE)</f>
        <v>Região Intermediária de Belo Horizonte</v>
      </c>
      <c r="Y30">
        <f>VLOOKUP(E30,Planilha2!A:D,4,FALSE)</f>
        <v>0.81</v>
      </c>
      <c r="Z30" s="16">
        <f t="shared" si="1"/>
        <v>1</v>
      </c>
      <c r="AA30" s="16">
        <f t="shared" si="2"/>
        <v>1</v>
      </c>
      <c r="AB30" s="16">
        <f t="shared" si="3"/>
        <v>1</v>
      </c>
    </row>
    <row r="31" spans="1:28" ht="73.5" customHeight="1" x14ac:dyDescent="0.25">
      <c r="A31" s="21">
        <v>263574</v>
      </c>
      <c r="B31" s="22" t="s">
        <v>1442</v>
      </c>
      <c r="C31" s="22" t="s">
        <v>1443</v>
      </c>
      <c r="D31" s="22" t="s">
        <v>65</v>
      </c>
      <c r="E31" s="23">
        <v>3159001</v>
      </c>
      <c r="F31" s="22" t="s">
        <v>566</v>
      </c>
      <c r="G31" s="22" t="str">
        <f t="shared" si="0"/>
        <v>Região Intermediária de Belo Horizonte</v>
      </c>
      <c r="H31" s="22">
        <f>VLOOKUP(E31,Planilha2!A:D,4,FALSE)</f>
        <v>0.66500000000000004</v>
      </c>
      <c r="I31" s="22" t="s">
        <v>22</v>
      </c>
      <c r="J31" s="22" t="s">
        <v>40</v>
      </c>
      <c r="K31" s="22" t="s">
        <v>22</v>
      </c>
      <c r="L31" s="22" t="s">
        <v>22</v>
      </c>
      <c r="M31" s="22" t="s">
        <v>22</v>
      </c>
      <c r="N31" s="22" t="s">
        <v>40</v>
      </c>
      <c r="O31" s="23" t="s">
        <v>23</v>
      </c>
      <c r="P31" s="23" t="s">
        <v>23</v>
      </c>
      <c r="Q31" s="23" t="s">
        <v>23</v>
      </c>
      <c r="R31" s="23" t="s">
        <v>58</v>
      </c>
      <c r="S31" s="23" t="s">
        <v>24</v>
      </c>
      <c r="T31" s="24" t="s">
        <v>314</v>
      </c>
      <c r="U31" s="24" t="s">
        <v>3028</v>
      </c>
      <c r="V31" s="22"/>
      <c r="W31" s="9" t="s">
        <v>314</v>
      </c>
      <c r="X31" t="str">
        <f>VLOOKUP(E31,Planilha2!A:D,3,FALSE)</f>
        <v>Região Intermediária de Belo Horizonte</v>
      </c>
      <c r="Y31">
        <f>VLOOKUP(E31,Planilha2!A:D,4,FALSE)</f>
        <v>0.66500000000000004</v>
      </c>
      <c r="Z31" s="16">
        <f t="shared" si="1"/>
        <v>1</v>
      </c>
      <c r="AA31" s="16">
        <f t="shared" si="2"/>
        <v>1</v>
      </c>
      <c r="AB31" s="16">
        <f t="shared" si="3"/>
        <v>1</v>
      </c>
    </row>
    <row r="32" spans="1:28" ht="73.5" customHeight="1" x14ac:dyDescent="0.25">
      <c r="A32" s="21">
        <v>267021</v>
      </c>
      <c r="B32" s="22" t="s">
        <v>1495</v>
      </c>
      <c r="C32" s="22" t="s">
        <v>1496</v>
      </c>
      <c r="D32" s="22" t="s">
        <v>154</v>
      </c>
      <c r="E32" s="23">
        <v>3106200</v>
      </c>
      <c r="F32" s="22" t="s">
        <v>138</v>
      </c>
      <c r="G32" s="22" t="str">
        <f t="shared" si="0"/>
        <v>Região Intermediária de Belo Horizonte</v>
      </c>
      <c r="H32" s="22">
        <f>VLOOKUP(E32,Planilha2!A:D,4,FALSE)</f>
        <v>0.81</v>
      </c>
      <c r="I32" s="22" t="s">
        <v>40</v>
      </c>
      <c r="J32" s="22" t="s">
        <v>40</v>
      </c>
      <c r="K32" s="22" t="s">
        <v>22</v>
      </c>
      <c r="L32" s="22" t="s">
        <v>22</v>
      </c>
      <c r="M32" s="22" t="s">
        <v>22</v>
      </c>
      <c r="N32" s="22" t="s">
        <v>22</v>
      </c>
      <c r="O32" s="23" t="s">
        <v>23</v>
      </c>
      <c r="P32" s="23" t="s">
        <v>23</v>
      </c>
      <c r="Q32" s="23" t="s">
        <v>23</v>
      </c>
      <c r="R32" s="23" t="s">
        <v>23</v>
      </c>
      <c r="S32" s="23" t="s">
        <v>24</v>
      </c>
      <c r="T32" s="24" t="s">
        <v>314</v>
      </c>
      <c r="U32" s="24" t="s">
        <v>3028</v>
      </c>
      <c r="V32" s="22"/>
      <c r="W32" s="8" t="s">
        <v>314</v>
      </c>
      <c r="X32" t="str">
        <f>VLOOKUP(E32,Planilha2!A:D,3,FALSE)</f>
        <v>Região Intermediária de Belo Horizonte</v>
      </c>
      <c r="Y32">
        <f>VLOOKUP(E32,Planilha2!A:D,4,FALSE)</f>
        <v>0.81</v>
      </c>
      <c r="Z32" s="16">
        <f t="shared" si="1"/>
        <v>1</v>
      </c>
      <c r="AA32" s="16">
        <f t="shared" si="2"/>
        <v>1</v>
      </c>
      <c r="AB32" s="16">
        <f t="shared" si="3"/>
        <v>1</v>
      </c>
    </row>
    <row r="33" spans="1:28" ht="73.5" customHeight="1" x14ac:dyDescent="0.25">
      <c r="A33" s="21">
        <v>248069</v>
      </c>
      <c r="B33" s="22" t="s">
        <v>564</v>
      </c>
      <c r="C33" s="22" t="s">
        <v>565</v>
      </c>
      <c r="D33" s="22" t="s">
        <v>28</v>
      </c>
      <c r="E33" s="23">
        <v>3159001</v>
      </c>
      <c r="F33" s="22" t="s">
        <v>566</v>
      </c>
      <c r="G33" s="22" t="str">
        <f t="shared" si="0"/>
        <v>Região Intermediária de Belo Horizonte</v>
      </c>
      <c r="H33" s="22">
        <f>VLOOKUP(E33,Planilha2!A:D,4,FALSE)</f>
        <v>0.66500000000000004</v>
      </c>
      <c r="I33" s="22" t="s">
        <v>22</v>
      </c>
      <c r="J33" s="22" t="s">
        <v>22</v>
      </c>
      <c r="K33" s="22" t="s">
        <v>22</v>
      </c>
      <c r="L33" s="22" t="s">
        <v>22</v>
      </c>
      <c r="M33" s="22" t="s">
        <v>22</v>
      </c>
      <c r="N33" s="22" t="s">
        <v>22</v>
      </c>
      <c r="O33" s="23" t="s">
        <v>23</v>
      </c>
      <c r="P33" s="23" t="s">
        <v>23</v>
      </c>
      <c r="Q33" s="23" t="s">
        <v>58</v>
      </c>
      <c r="R33" s="23" t="s">
        <v>23</v>
      </c>
      <c r="S33" s="23" t="s">
        <v>93</v>
      </c>
      <c r="T33" s="24" t="s">
        <v>567</v>
      </c>
      <c r="U33" s="24" t="s">
        <v>3028</v>
      </c>
      <c r="V33" s="22" t="s">
        <v>2299</v>
      </c>
      <c r="W33" s="9" t="s">
        <v>567</v>
      </c>
      <c r="X33" t="str">
        <f>VLOOKUP(E33,Planilha2!A:D,3,FALSE)</f>
        <v>Região Intermediária de Belo Horizonte</v>
      </c>
      <c r="Y33">
        <f>VLOOKUP(E33,Planilha2!A:D,4,FALSE)</f>
        <v>0.66500000000000004</v>
      </c>
      <c r="Z33" s="16">
        <f t="shared" si="1"/>
        <v>1</v>
      </c>
      <c r="AA33" s="16">
        <f t="shared" si="2"/>
        <v>1</v>
      </c>
      <c r="AB33" s="16">
        <f t="shared" si="3"/>
        <v>1</v>
      </c>
    </row>
    <row r="34" spans="1:28" ht="73.5" customHeight="1" x14ac:dyDescent="0.25">
      <c r="A34" s="21">
        <v>275972</v>
      </c>
      <c r="B34" s="22" t="s">
        <v>2238</v>
      </c>
      <c r="C34" s="22" t="s">
        <v>2239</v>
      </c>
      <c r="D34" s="22" t="s">
        <v>20</v>
      </c>
      <c r="E34" s="23">
        <v>3117504</v>
      </c>
      <c r="F34" s="22" t="s">
        <v>49</v>
      </c>
      <c r="G34" s="22" t="str">
        <f t="shared" si="0"/>
        <v>Região Intermediária de Belo Horizonte</v>
      </c>
      <c r="H34" s="22">
        <f>VLOOKUP(E34,Planilha2!A:D,4,FALSE)</f>
        <v>0.63400000000000001</v>
      </c>
      <c r="I34" s="22" t="s">
        <v>22</v>
      </c>
      <c r="J34" s="22" t="s">
        <v>22</v>
      </c>
      <c r="K34" s="22" t="s">
        <v>22</v>
      </c>
      <c r="L34" s="22" t="s">
        <v>22</v>
      </c>
      <c r="M34" s="22" t="s">
        <v>22</v>
      </c>
      <c r="N34" s="22" t="s">
        <v>22</v>
      </c>
      <c r="O34" s="23" t="s">
        <v>23</v>
      </c>
      <c r="P34" s="23" t="s">
        <v>23</v>
      </c>
      <c r="Q34" s="23" t="s">
        <v>23</v>
      </c>
      <c r="R34" s="23" t="s">
        <v>23</v>
      </c>
      <c r="S34" s="23" t="s">
        <v>30</v>
      </c>
      <c r="T34" s="24" t="s">
        <v>567</v>
      </c>
      <c r="U34" s="24" t="s">
        <v>3028</v>
      </c>
      <c r="V34" s="22"/>
      <c r="W34" s="8" t="s">
        <v>567</v>
      </c>
      <c r="X34" t="str">
        <f>VLOOKUP(E34,Planilha2!A:D,3,FALSE)</f>
        <v>Região Intermediária de Belo Horizonte</v>
      </c>
      <c r="Y34">
        <f>VLOOKUP(E34,Planilha2!A:D,4,FALSE)</f>
        <v>0.63400000000000001</v>
      </c>
      <c r="Z34" s="16">
        <f t="shared" si="1"/>
        <v>1</v>
      </c>
      <c r="AA34" s="16">
        <f t="shared" si="2"/>
        <v>1</v>
      </c>
      <c r="AB34" s="16">
        <f t="shared" si="3"/>
        <v>1</v>
      </c>
    </row>
    <row r="35" spans="1:28" ht="73.5" customHeight="1" x14ac:dyDescent="0.25">
      <c r="A35" s="21">
        <v>276151</v>
      </c>
      <c r="B35" s="22" t="s">
        <v>2264</v>
      </c>
      <c r="C35" s="22" t="s">
        <v>2265</v>
      </c>
      <c r="D35" s="22" t="s">
        <v>28</v>
      </c>
      <c r="E35" s="23">
        <v>3106200</v>
      </c>
      <c r="F35" s="22" t="s">
        <v>61</v>
      </c>
      <c r="G35" s="22" t="str">
        <f t="shared" si="0"/>
        <v>Região Intermediária de Belo Horizonte</v>
      </c>
      <c r="H35" s="22">
        <f>VLOOKUP(E35,Planilha2!A:D,4,FALSE)</f>
        <v>0.81</v>
      </c>
      <c r="I35" s="22" t="s">
        <v>22</v>
      </c>
      <c r="J35" s="22" t="s">
        <v>22</v>
      </c>
      <c r="K35" s="22" t="s">
        <v>22</v>
      </c>
      <c r="L35" s="22" t="s">
        <v>22</v>
      </c>
      <c r="M35" s="22" t="s">
        <v>22</v>
      </c>
      <c r="N35" s="22" t="s">
        <v>22</v>
      </c>
      <c r="O35" s="23" t="s">
        <v>23</v>
      </c>
      <c r="P35" s="22" t="s">
        <v>337</v>
      </c>
      <c r="Q35" s="22" t="s">
        <v>337</v>
      </c>
      <c r="R35" s="22" t="s">
        <v>337</v>
      </c>
      <c r="S35" s="22" t="s">
        <v>18</v>
      </c>
      <c r="T35" s="25" t="s">
        <v>567</v>
      </c>
      <c r="U35" s="24" t="s">
        <v>3028</v>
      </c>
      <c r="V35" s="22"/>
      <c r="W35" s="10" t="s">
        <v>567</v>
      </c>
      <c r="X35" t="str">
        <f>VLOOKUP(E35,Planilha2!A:D,3,FALSE)</f>
        <v>Região Intermediária de Belo Horizonte</v>
      </c>
      <c r="Y35">
        <f>VLOOKUP(E35,Planilha2!A:D,4,FALSE)</f>
        <v>0.81</v>
      </c>
      <c r="Z35" s="16">
        <f t="shared" si="1"/>
        <v>1</v>
      </c>
      <c r="AA35" s="16">
        <f t="shared" si="2"/>
        <v>1</v>
      </c>
      <c r="AB35" s="16">
        <f t="shared" si="3"/>
        <v>1</v>
      </c>
    </row>
    <row r="36" spans="1:28" ht="73.5" customHeight="1" x14ac:dyDescent="0.25">
      <c r="A36" s="21">
        <v>276254</v>
      </c>
      <c r="B36" s="22" t="s">
        <v>2274</v>
      </c>
      <c r="C36" s="22" t="s">
        <v>2034</v>
      </c>
      <c r="D36" s="22" t="s">
        <v>28</v>
      </c>
      <c r="E36" s="23">
        <v>3170701</v>
      </c>
      <c r="F36" s="22" t="s">
        <v>408</v>
      </c>
      <c r="G36" s="22" t="str">
        <f t="shared" si="0"/>
        <v>Região Intermediária de Varginha</v>
      </c>
      <c r="H36" s="22">
        <f>VLOOKUP(E36,Planilha2!A:D,4,FALSE)</f>
        <v>0.77800000000000002</v>
      </c>
      <c r="I36" s="22" t="s">
        <v>22</v>
      </c>
      <c r="J36" s="22" t="s">
        <v>22</v>
      </c>
      <c r="K36" s="22" t="s">
        <v>22</v>
      </c>
      <c r="L36" s="22" t="s">
        <v>22</v>
      </c>
      <c r="M36" s="22" t="s">
        <v>22</v>
      </c>
      <c r="N36" s="22" t="s">
        <v>22</v>
      </c>
      <c r="O36" s="23" t="s">
        <v>23</v>
      </c>
      <c r="P36" s="23" t="s">
        <v>23</v>
      </c>
      <c r="Q36" s="23" t="s">
        <v>23</v>
      </c>
      <c r="R36" s="23" t="s">
        <v>23</v>
      </c>
      <c r="S36" s="23" t="s">
        <v>24</v>
      </c>
      <c r="T36" s="24" t="s">
        <v>567</v>
      </c>
      <c r="U36" s="24" t="s">
        <v>3028</v>
      </c>
      <c r="V36" s="22" t="s">
        <v>3078</v>
      </c>
      <c r="W36" s="8" t="s">
        <v>567</v>
      </c>
      <c r="X36" t="str">
        <f>VLOOKUP(E36,Planilha2!A:D,3,FALSE)</f>
        <v>Região Intermediária de Varginha</v>
      </c>
      <c r="Y36">
        <f>VLOOKUP(E36,Planilha2!A:D,4,FALSE)</f>
        <v>0.77800000000000002</v>
      </c>
      <c r="Z36" s="16">
        <f t="shared" si="1"/>
        <v>1</v>
      </c>
      <c r="AA36" s="16">
        <f t="shared" si="2"/>
        <v>1</v>
      </c>
      <c r="AB36" s="16">
        <f t="shared" si="3"/>
        <v>2</v>
      </c>
    </row>
    <row r="37" spans="1:28" ht="73.5" customHeight="1" x14ac:dyDescent="0.25">
      <c r="A37" s="21">
        <v>259687</v>
      </c>
      <c r="B37" s="22" t="s">
        <v>1234</v>
      </c>
      <c r="C37" s="22" t="s">
        <v>1235</v>
      </c>
      <c r="D37" s="22" t="s">
        <v>208</v>
      </c>
      <c r="E37" s="23">
        <v>3110707</v>
      </c>
      <c r="F37" s="22" t="s">
        <v>1236</v>
      </c>
      <c r="G37" s="22" t="str">
        <f t="shared" si="0"/>
        <v>Região Intermediária de Varginha</v>
      </c>
      <c r="H37" s="22">
        <f>VLOOKUP(E37,Planilha2!A:D,4,FALSE)</f>
        <v>0.69899999999999995</v>
      </c>
      <c r="I37" s="22" t="s">
        <v>22</v>
      </c>
      <c r="J37" s="22" t="s">
        <v>22</v>
      </c>
      <c r="K37" s="22" t="s">
        <v>22</v>
      </c>
      <c r="L37" s="22" t="s">
        <v>40</v>
      </c>
      <c r="M37" s="22" t="s">
        <v>22</v>
      </c>
      <c r="N37" s="22" t="s">
        <v>40</v>
      </c>
      <c r="O37" s="23" t="s">
        <v>23</v>
      </c>
      <c r="P37" s="23" t="s">
        <v>23</v>
      </c>
      <c r="Q37" s="23" t="s">
        <v>23</v>
      </c>
      <c r="R37" s="23" t="s">
        <v>23</v>
      </c>
      <c r="S37" s="23" t="s">
        <v>30</v>
      </c>
      <c r="T37" s="24" t="s">
        <v>1237</v>
      </c>
      <c r="U37" s="24" t="s">
        <v>3028</v>
      </c>
      <c r="V37" s="22"/>
      <c r="W37" s="8" t="s">
        <v>1237</v>
      </c>
      <c r="X37" t="str">
        <f>VLOOKUP(E37,Planilha2!A:D,3,FALSE)</f>
        <v>Região Intermediária de Varginha</v>
      </c>
      <c r="Y37">
        <f>VLOOKUP(E37,Planilha2!A:D,4,FALSE)</f>
        <v>0.69899999999999995</v>
      </c>
      <c r="Z37" s="16">
        <f t="shared" si="1"/>
        <v>1</v>
      </c>
      <c r="AA37" s="16">
        <f t="shared" si="2"/>
        <v>1</v>
      </c>
      <c r="AB37" s="16">
        <f t="shared" si="3"/>
        <v>1</v>
      </c>
    </row>
    <row r="38" spans="1:28" ht="73.5" customHeight="1" x14ac:dyDescent="0.25">
      <c r="A38" s="21">
        <v>269939</v>
      </c>
      <c r="B38" s="22" t="s">
        <v>1087</v>
      </c>
      <c r="C38" s="22" t="s">
        <v>1088</v>
      </c>
      <c r="D38" s="22" t="s">
        <v>208</v>
      </c>
      <c r="E38" s="23">
        <v>3101201</v>
      </c>
      <c r="F38" s="22" t="s">
        <v>1089</v>
      </c>
      <c r="G38" s="22" t="str">
        <f t="shared" si="0"/>
        <v>Região Intermediária de Pouso Alegre</v>
      </c>
      <c r="H38" s="22">
        <f>VLOOKUP(E38,Planilha2!A:D,4,FALSE)</f>
        <v>0.66800000000000004</v>
      </c>
      <c r="I38" s="22" t="s">
        <v>22</v>
      </c>
      <c r="J38" s="22" t="s">
        <v>40</v>
      </c>
      <c r="K38" s="22" t="s">
        <v>22</v>
      </c>
      <c r="L38" s="22" t="s">
        <v>22</v>
      </c>
      <c r="M38" s="22" t="s">
        <v>22</v>
      </c>
      <c r="N38" s="22" t="s">
        <v>40</v>
      </c>
      <c r="O38" s="23" t="s">
        <v>23</v>
      </c>
      <c r="P38" s="23" t="s">
        <v>23</v>
      </c>
      <c r="Q38" s="23" t="s">
        <v>23</v>
      </c>
      <c r="R38" s="23" t="s">
        <v>23</v>
      </c>
      <c r="S38" s="23" t="s">
        <v>30</v>
      </c>
      <c r="T38" s="24" t="s">
        <v>1237</v>
      </c>
      <c r="U38" s="24" t="s">
        <v>3028</v>
      </c>
      <c r="V38" s="22"/>
      <c r="W38" s="9" t="s">
        <v>1237</v>
      </c>
      <c r="X38" t="str">
        <f>VLOOKUP(E38,Planilha2!A:D,3,FALSE)</f>
        <v>Região Intermediária de Pouso Alegre</v>
      </c>
      <c r="Y38">
        <f>VLOOKUP(E38,Planilha2!A:D,4,FALSE)</f>
        <v>0.66800000000000004</v>
      </c>
      <c r="Z38" s="16">
        <f t="shared" si="1"/>
        <v>1</v>
      </c>
      <c r="AA38" s="16">
        <f t="shared" si="2"/>
        <v>3</v>
      </c>
      <c r="AB38" s="16">
        <f t="shared" si="3"/>
        <v>3</v>
      </c>
    </row>
    <row r="39" spans="1:28" ht="73.5" customHeight="1" x14ac:dyDescent="0.25">
      <c r="A39" s="21">
        <v>271086</v>
      </c>
      <c r="B39" s="22" t="s">
        <v>1738</v>
      </c>
      <c r="C39" s="22" t="s">
        <v>1739</v>
      </c>
      <c r="D39" s="22" t="s">
        <v>28</v>
      </c>
      <c r="E39" s="23">
        <v>3124500</v>
      </c>
      <c r="F39" s="22" t="s">
        <v>267</v>
      </c>
      <c r="G39" s="22" t="str">
        <f t="shared" si="0"/>
        <v>Região Intermediária de Pouso Alegre</v>
      </c>
      <c r="H39" s="22">
        <f>VLOOKUP(E39,Planilha2!A:D,4,FALSE)</f>
        <v>0.69099999999999995</v>
      </c>
      <c r="I39" s="22" t="s">
        <v>22</v>
      </c>
      <c r="J39" s="22" t="s">
        <v>22</v>
      </c>
      <c r="K39" s="22" t="s">
        <v>22</v>
      </c>
      <c r="L39" s="22" t="s">
        <v>22</v>
      </c>
      <c r="M39" s="22" t="s">
        <v>22</v>
      </c>
      <c r="N39" s="22" t="s">
        <v>22</v>
      </c>
      <c r="O39" s="23" t="s">
        <v>23</v>
      </c>
      <c r="P39" s="23" t="s">
        <v>23</v>
      </c>
      <c r="Q39" s="23" t="s">
        <v>23</v>
      </c>
      <c r="R39" s="23" t="s">
        <v>23</v>
      </c>
      <c r="S39" s="23" t="s">
        <v>30</v>
      </c>
      <c r="T39" s="24" t="s">
        <v>1237</v>
      </c>
      <c r="U39" s="24" t="s">
        <v>3028</v>
      </c>
      <c r="V39" s="22" t="s">
        <v>3078</v>
      </c>
      <c r="W39" s="9" t="s">
        <v>1237</v>
      </c>
      <c r="X39" t="str">
        <f>VLOOKUP(E39,Planilha2!A:D,3,FALSE)</f>
        <v>Região Intermediária de Pouso Alegre</v>
      </c>
      <c r="Y39">
        <f>VLOOKUP(E39,Planilha2!A:D,4,FALSE)</f>
        <v>0.69099999999999995</v>
      </c>
      <c r="Z39" s="16">
        <f t="shared" si="1"/>
        <v>1</v>
      </c>
      <c r="AA39" s="16">
        <f t="shared" si="2"/>
        <v>1</v>
      </c>
      <c r="AB39" s="16">
        <f t="shared" si="3"/>
        <v>1</v>
      </c>
    </row>
    <row r="40" spans="1:28" ht="73.5" customHeight="1" x14ac:dyDescent="0.25">
      <c r="A40" s="21">
        <v>271406</v>
      </c>
      <c r="B40" s="22" t="s">
        <v>1803</v>
      </c>
      <c r="C40" s="22" t="s">
        <v>1804</v>
      </c>
      <c r="D40" s="22" t="s">
        <v>20</v>
      </c>
      <c r="E40" s="23">
        <v>3116159</v>
      </c>
      <c r="F40" s="22" t="s">
        <v>1805</v>
      </c>
      <c r="G40" s="22" t="str">
        <f t="shared" si="0"/>
        <v>Região Intermediária de Montes Claros</v>
      </c>
      <c r="H40" s="22">
        <f>VLOOKUP(E40,Planilha2!A:D,4,FALSE)</f>
        <v>0.63500000000000001</v>
      </c>
      <c r="I40" s="22" t="s">
        <v>22</v>
      </c>
      <c r="J40" s="22" t="s">
        <v>22</v>
      </c>
      <c r="K40" s="22" t="s">
        <v>22</v>
      </c>
      <c r="L40" s="22" t="s">
        <v>22</v>
      </c>
      <c r="M40" s="22" t="s">
        <v>22</v>
      </c>
      <c r="N40" s="22" t="s">
        <v>22</v>
      </c>
      <c r="O40" s="23" t="s">
        <v>23</v>
      </c>
      <c r="P40" s="23" t="s">
        <v>23</v>
      </c>
      <c r="Q40" s="23" t="s">
        <v>23</v>
      </c>
      <c r="R40" s="23" t="s">
        <v>23</v>
      </c>
      <c r="S40" s="23" t="s">
        <v>24</v>
      </c>
      <c r="T40" s="24" t="s">
        <v>1806</v>
      </c>
      <c r="U40" s="24" t="s">
        <v>3028</v>
      </c>
      <c r="V40" s="22"/>
      <c r="W40" s="8" t="s">
        <v>1806</v>
      </c>
      <c r="X40" t="str">
        <f>VLOOKUP(E40,Planilha2!A:D,3,FALSE)</f>
        <v>Região Intermediária de Montes Claros</v>
      </c>
      <c r="Y40">
        <f>VLOOKUP(E40,Planilha2!A:D,4,FALSE)</f>
        <v>0.63500000000000001</v>
      </c>
      <c r="Z40" s="16">
        <f t="shared" si="1"/>
        <v>1</v>
      </c>
      <c r="AA40" s="16">
        <f t="shared" si="2"/>
        <v>1</v>
      </c>
      <c r="AB40" s="16">
        <f t="shared" si="3"/>
        <v>1</v>
      </c>
    </row>
    <row r="41" spans="1:28" ht="73.5" customHeight="1" x14ac:dyDescent="0.25">
      <c r="A41" s="21">
        <v>261501</v>
      </c>
      <c r="B41" s="22" t="s">
        <v>1343</v>
      </c>
      <c r="C41" s="22" t="s">
        <v>1344</v>
      </c>
      <c r="D41" s="22" t="s">
        <v>28</v>
      </c>
      <c r="E41" s="23">
        <v>3100302</v>
      </c>
      <c r="F41" s="22" t="s">
        <v>1345</v>
      </c>
      <c r="G41" s="22" t="str">
        <f t="shared" si="0"/>
        <v>Região Intermediária de Juíz de Fora</v>
      </c>
      <c r="H41" s="22">
        <f>VLOOKUP(E41,Planilha2!A:D,4,FALSE)</f>
        <v>0.65400000000000003</v>
      </c>
      <c r="I41" s="22" t="s">
        <v>22</v>
      </c>
      <c r="J41" s="22" t="s">
        <v>22</v>
      </c>
      <c r="K41" s="22" t="s">
        <v>22</v>
      </c>
      <c r="L41" s="22" t="s">
        <v>22</v>
      </c>
      <c r="M41" s="22" t="s">
        <v>22</v>
      </c>
      <c r="N41" s="22" t="s">
        <v>22</v>
      </c>
      <c r="O41" s="23" t="s">
        <v>23</v>
      </c>
      <c r="P41" s="23" t="s">
        <v>23</v>
      </c>
      <c r="Q41" s="23" t="s">
        <v>23</v>
      </c>
      <c r="R41" s="23" t="s">
        <v>23</v>
      </c>
      <c r="S41" s="23" t="s">
        <v>24</v>
      </c>
      <c r="T41" s="24" t="s">
        <v>1346</v>
      </c>
      <c r="U41" s="24" t="s">
        <v>3028</v>
      </c>
      <c r="V41" s="22" t="s">
        <v>2299</v>
      </c>
      <c r="W41" s="8" t="s">
        <v>1346</v>
      </c>
      <c r="X41" t="str">
        <f>VLOOKUP(E41,Planilha2!A:D,3,FALSE)</f>
        <v>Região Intermediária de Juíz de Fora</v>
      </c>
      <c r="Y41">
        <f>VLOOKUP(E41,Planilha2!A:D,4,FALSE)</f>
        <v>0.65400000000000003</v>
      </c>
      <c r="Z41" s="16">
        <f t="shared" si="1"/>
        <v>1</v>
      </c>
      <c r="AA41" s="16">
        <f t="shared" si="2"/>
        <v>1</v>
      </c>
      <c r="AB41" s="16">
        <f t="shared" si="3"/>
        <v>1</v>
      </c>
    </row>
    <row r="42" spans="1:28" ht="73.5" customHeight="1" x14ac:dyDescent="0.25">
      <c r="A42" s="21">
        <v>246503</v>
      </c>
      <c r="B42" s="22" t="s">
        <v>490</v>
      </c>
      <c r="C42" s="22" t="s">
        <v>491</v>
      </c>
      <c r="D42" s="22" t="s">
        <v>154</v>
      </c>
      <c r="E42" s="23">
        <v>3147006</v>
      </c>
      <c r="F42" s="22" t="s">
        <v>492</v>
      </c>
      <c r="G42" s="22" t="str">
        <f t="shared" si="0"/>
        <v>Região Intermediária de Patos de Minas</v>
      </c>
      <c r="H42" s="22">
        <f>VLOOKUP(E42,Planilha2!A:D,4,FALSE)</f>
        <v>0.74399999999999999</v>
      </c>
      <c r="I42" s="22" t="s">
        <v>40</v>
      </c>
      <c r="J42" s="22" t="s">
        <v>22</v>
      </c>
      <c r="K42" s="22" t="s">
        <v>22</v>
      </c>
      <c r="L42" s="22" t="s">
        <v>22</v>
      </c>
      <c r="M42" s="22" t="s">
        <v>22</v>
      </c>
      <c r="N42" s="22" t="s">
        <v>40</v>
      </c>
      <c r="O42" s="23" t="s">
        <v>23</v>
      </c>
      <c r="P42" s="23" t="s">
        <v>23</v>
      </c>
      <c r="Q42" s="23" t="s">
        <v>23</v>
      </c>
      <c r="R42" s="23" t="s">
        <v>23</v>
      </c>
      <c r="S42" s="23" t="s">
        <v>24</v>
      </c>
      <c r="T42" s="24" t="s">
        <v>493</v>
      </c>
      <c r="U42" s="24" t="s">
        <v>3028</v>
      </c>
      <c r="V42" s="22"/>
      <c r="W42" s="9" t="s">
        <v>493</v>
      </c>
      <c r="X42" t="str">
        <f>VLOOKUP(E42,Planilha2!A:D,3,FALSE)</f>
        <v>Região Intermediária de Patos de Minas</v>
      </c>
      <c r="Y42">
        <f>VLOOKUP(E42,Planilha2!A:D,4,FALSE)</f>
        <v>0.74399999999999999</v>
      </c>
      <c r="Z42" s="16">
        <f t="shared" si="1"/>
        <v>1</v>
      </c>
      <c r="AA42" s="16">
        <f t="shared" si="2"/>
        <v>1</v>
      </c>
      <c r="AB42" s="16">
        <f t="shared" si="3"/>
        <v>1</v>
      </c>
    </row>
    <row r="43" spans="1:28" ht="73.5" customHeight="1" x14ac:dyDescent="0.25">
      <c r="A43" s="21">
        <v>271092</v>
      </c>
      <c r="B43" s="22" t="s">
        <v>1740</v>
      </c>
      <c r="C43" s="22" t="s">
        <v>1741</v>
      </c>
      <c r="D43" s="22" t="s">
        <v>20</v>
      </c>
      <c r="E43" s="23">
        <v>3120102</v>
      </c>
      <c r="F43" s="22" t="s">
        <v>1730</v>
      </c>
      <c r="G43" s="22" t="str">
        <f t="shared" si="0"/>
        <v>Região Intermediária de Teófilo Otoni</v>
      </c>
      <c r="H43" s="22">
        <f>VLOOKUP(E43,Planilha2!A:D,4,FALSE)</f>
        <v>0.65900000000000003</v>
      </c>
      <c r="I43" s="22" t="s">
        <v>22</v>
      </c>
      <c r="J43" s="22" t="s">
        <v>22</v>
      </c>
      <c r="K43" s="22" t="s">
        <v>22</v>
      </c>
      <c r="L43" s="22" t="s">
        <v>22</v>
      </c>
      <c r="M43" s="22" t="s">
        <v>22</v>
      </c>
      <c r="N43" s="22" t="s">
        <v>22</v>
      </c>
      <c r="O43" s="23" t="s">
        <v>23</v>
      </c>
      <c r="P43" s="23" t="s">
        <v>23</v>
      </c>
      <c r="Q43" s="23" t="s">
        <v>23</v>
      </c>
      <c r="R43" s="23" t="s">
        <v>23</v>
      </c>
      <c r="S43" s="23" t="s">
        <v>30</v>
      </c>
      <c r="T43" s="24" t="s">
        <v>493</v>
      </c>
      <c r="U43" s="24" t="s">
        <v>3028</v>
      </c>
      <c r="V43" s="22"/>
      <c r="W43" s="8" t="s">
        <v>493</v>
      </c>
      <c r="X43" t="str">
        <f>VLOOKUP(E43,Planilha2!A:D,3,FALSE)</f>
        <v>Região Intermediária de Teófilo Otoni</v>
      </c>
      <c r="Y43">
        <f>VLOOKUP(E43,Planilha2!A:D,4,FALSE)</f>
        <v>0.65900000000000003</v>
      </c>
      <c r="Z43" s="16">
        <f t="shared" si="1"/>
        <v>1</v>
      </c>
      <c r="AA43" s="16">
        <f t="shared" si="2"/>
        <v>1</v>
      </c>
      <c r="AB43" s="16">
        <f t="shared" si="3"/>
        <v>1</v>
      </c>
    </row>
    <row r="44" spans="1:28" ht="73.5" customHeight="1" x14ac:dyDescent="0.25">
      <c r="A44" s="21">
        <v>274327</v>
      </c>
      <c r="B44" s="22" t="s">
        <v>1951</v>
      </c>
      <c r="C44" s="22" t="s">
        <v>1952</v>
      </c>
      <c r="D44" s="22" t="s">
        <v>104</v>
      </c>
      <c r="E44" s="23">
        <v>3136603</v>
      </c>
      <c r="F44" s="22" t="s">
        <v>1953</v>
      </c>
      <c r="G44" s="22" t="str">
        <f t="shared" si="0"/>
        <v>Região Intermediária de Belo Horizonte</v>
      </c>
      <c r="H44" s="22">
        <f>VLOOKUP(E44,Planilha2!A:D,4,FALSE)</f>
        <v>0.66200000000000003</v>
      </c>
      <c r="I44" s="22" t="s">
        <v>22</v>
      </c>
      <c r="J44" s="22" t="s">
        <v>22</v>
      </c>
      <c r="K44" s="22" t="s">
        <v>22</v>
      </c>
      <c r="L44" s="22" t="s">
        <v>22</v>
      </c>
      <c r="M44" s="22" t="s">
        <v>22</v>
      </c>
      <c r="N44" s="22" t="s">
        <v>40</v>
      </c>
      <c r="O44" s="23" t="s">
        <v>23</v>
      </c>
      <c r="P44" s="23" t="s">
        <v>23</v>
      </c>
      <c r="Q44" s="23" t="s">
        <v>23</v>
      </c>
      <c r="R44" s="23" t="s">
        <v>23</v>
      </c>
      <c r="S44" s="23" t="s">
        <v>24</v>
      </c>
      <c r="T44" s="24" t="s">
        <v>493</v>
      </c>
      <c r="U44" s="24" t="s">
        <v>3028</v>
      </c>
      <c r="V44" s="22"/>
      <c r="W44" s="9" t="s">
        <v>493</v>
      </c>
      <c r="X44" t="str">
        <f>VLOOKUP(E44,Planilha2!A:D,3,FALSE)</f>
        <v>Região Intermediária de Belo Horizonte</v>
      </c>
      <c r="Y44">
        <f>VLOOKUP(E44,Planilha2!A:D,4,FALSE)</f>
        <v>0.66200000000000003</v>
      </c>
      <c r="Z44" s="16">
        <f t="shared" si="1"/>
        <v>1</v>
      </c>
      <c r="AA44" s="16">
        <f t="shared" si="2"/>
        <v>1</v>
      </c>
      <c r="AB44" s="16">
        <f t="shared" si="3"/>
        <v>1</v>
      </c>
    </row>
    <row r="45" spans="1:28" ht="73.5" customHeight="1" x14ac:dyDescent="0.25">
      <c r="A45" s="21">
        <v>275130</v>
      </c>
      <c r="B45" s="22" t="s">
        <v>2080</v>
      </c>
      <c r="C45" s="22" t="s">
        <v>2081</v>
      </c>
      <c r="D45" s="22" t="s">
        <v>92</v>
      </c>
      <c r="E45" s="23">
        <v>3106200</v>
      </c>
      <c r="F45" s="22" t="s">
        <v>61</v>
      </c>
      <c r="G45" s="22" t="str">
        <f t="shared" si="0"/>
        <v>Região Intermediária de Belo Horizonte</v>
      </c>
      <c r="H45" s="22">
        <f>VLOOKUP(E45,Planilha2!A:D,4,FALSE)</f>
        <v>0.81</v>
      </c>
      <c r="I45" s="22" t="s">
        <v>22</v>
      </c>
      <c r="J45" s="22" t="s">
        <v>22</v>
      </c>
      <c r="K45" s="22" t="s">
        <v>22</v>
      </c>
      <c r="L45" s="22" t="s">
        <v>22</v>
      </c>
      <c r="M45" s="22" t="s">
        <v>22</v>
      </c>
      <c r="N45" s="22" t="s">
        <v>22</v>
      </c>
      <c r="O45" s="23" t="s">
        <v>23</v>
      </c>
      <c r="P45" s="23" t="s">
        <v>23</v>
      </c>
      <c r="Q45" s="23" t="s">
        <v>23</v>
      </c>
      <c r="R45" s="23" t="s">
        <v>23</v>
      </c>
      <c r="S45" s="23" t="s">
        <v>24</v>
      </c>
      <c r="T45" s="24" t="s">
        <v>493</v>
      </c>
      <c r="U45" s="24" t="s">
        <v>3028</v>
      </c>
      <c r="V45" s="22"/>
      <c r="W45" s="8" t="s">
        <v>493</v>
      </c>
      <c r="X45" t="str">
        <f>VLOOKUP(E45,Planilha2!A:D,3,FALSE)</f>
        <v>Região Intermediária de Belo Horizonte</v>
      </c>
      <c r="Y45">
        <f>VLOOKUP(E45,Planilha2!A:D,4,FALSE)</f>
        <v>0.81</v>
      </c>
      <c r="Z45" s="16">
        <f t="shared" si="1"/>
        <v>1</v>
      </c>
      <c r="AA45" s="16">
        <f t="shared" si="2"/>
        <v>1</v>
      </c>
      <c r="AB45" s="16">
        <f t="shared" si="3"/>
        <v>1</v>
      </c>
    </row>
    <row r="46" spans="1:28" ht="73.5" customHeight="1" x14ac:dyDescent="0.25">
      <c r="A46" s="21">
        <v>240138</v>
      </c>
      <c r="B46" s="22" t="s">
        <v>265</v>
      </c>
      <c r="C46" s="22" t="s">
        <v>266</v>
      </c>
      <c r="D46" s="22" t="s">
        <v>28</v>
      </c>
      <c r="E46" s="23">
        <v>3124500</v>
      </c>
      <c r="F46" s="22" t="s">
        <v>267</v>
      </c>
      <c r="G46" s="22" t="str">
        <f t="shared" si="0"/>
        <v>Região Intermediária de Pouso Alegre</v>
      </c>
      <c r="H46" s="22">
        <f>VLOOKUP(E46,Planilha2!A:D,4,FALSE)</f>
        <v>0.69099999999999995</v>
      </c>
      <c r="I46" s="22" t="s">
        <v>22</v>
      </c>
      <c r="J46" s="22" t="s">
        <v>22</v>
      </c>
      <c r="K46" s="22" t="s">
        <v>22</v>
      </c>
      <c r="L46" s="22" t="s">
        <v>22</v>
      </c>
      <c r="M46" s="22" t="s">
        <v>22</v>
      </c>
      <c r="N46" s="22" t="s">
        <v>22</v>
      </c>
      <c r="O46" s="23" t="s">
        <v>23</v>
      </c>
      <c r="P46" s="23" t="s">
        <v>23</v>
      </c>
      <c r="Q46" s="23" t="s">
        <v>23</v>
      </c>
      <c r="R46" s="23" t="s">
        <v>23</v>
      </c>
      <c r="S46" s="23" t="s">
        <v>24</v>
      </c>
      <c r="T46" s="24" t="s">
        <v>238</v>
      </c>
      <c r="U46" s="24" t="s">
        <v>3028</v>
      </c>
      <c r="V46" s="22" t="s">
        <v>2299</v>
      </c>
      <c r="W46" s="8" t="s">
        <v>238</v>
      </c>
      <c r="X46" t="str">
        <f>VLOOKUP(E46,Planilha2!A:D,3,FALSE)</f>
        <v>Região Intermediária de Pouso Alegre</v>
      </c>
      <c r="Y46">
        <f>VLOOKUP(E46,Planilha2!A:D,4,FALSE)</f>
        <v>0.69099999999999995</v>
      </c>
      <c r="Z46" s="16">
        <f t="shared" si="1"/>
        <v>1</v>
      </c>
      <c r="AA46" s="16">
        <f t="shared" si="2"/>
        <v>1</v>
      </c>
      <c r="AB46" s="16">
        <f t="shared" si="3"/>
        <v>1</v>
      </c>
    </row>
    <row r="47" spans="1:28" ht="73.5" customHeight="1" x14ac:dyDescent="0.25">
      <c r="A47" s="21">
        <v>250971</v>
      </c>
      <c r="B47" s="22" t="s">
        <v>713</v>
      </c>
      <c r="C47" s="22" t="s">
        <v>714</v>
      </c>
      <c r="D47" s="22" t="s">
        <v>20</v>
      </c>
      <c r="E47" s="23">
        <v>3108602</v>
      </c>
      <c r="F47" s="22" t="s">
        <v>715</v>
      </c>
      <c r="G47" s="22" t="str">
        <f t="shared" si="0"/>
        <v>Região Intermediária de Montes Claros</v>
      </c>
      <c r="H47" s="22">
        <f>VLOOKUP(E47,Planilha2!A:D,4,FALSE)</f>
        <v>0.65600000000000003</v>
      </c>
      <c r="I47" s="22" t="s">
        <v>22</v>
      </c>
      <c r="J47" s="22" t="s">
        <v>22</v>
      </c>
      <c r="K47" s="22" t="s">
        <v>22</v>
      </c>
      <c r="L47" s="22" t="s">
        <v>22</v>
      </c>
      <c r="M47" s="22" t="s">
        <v>22</v>
      </c>
      <c r="N47" s="22" t="s">
        <v>22</v>
      </c>
      <c r="O47" s="23" t="s">
        <v>23</v>
      </c>
      <c r="P47" s="23" t="s">
        <v>23</v>
      </c>
      <c r="Q47" s="23" t="s">
        <v>23</v>
      </c>
      <c r="R47" s="23" t="s">
        <v>23</v>
      </c>
      <c r="S47" s="23" t="s">
        <v>24</v>
      </c>
      <c r="T47" s="24" t="s">
        <v>238</v>
      </c>
      <c r="U47" s="24" t="s">
        <v>3028</v>
      </c>
      <c r="V47" s="22"/>
      <c r="W47" s="8" t="s">
        <v>238</v>
      </c>
      <c r="X47" t="str">
        <f>VLOOKUP(E47,Planilha2!A:D,3,FALSE)</f>
        <v>Região Intermediária de Montes Claros</v>
      </c>
      <c r="Y47">
        <f>VLOOKUP(E47,Planilha2!A:D,4,FALSE)</f>
        <v>0.65600000000000003</v>
      </c>
      <c r="Z47" s="16">
        <f t="shared" si="1"/>
        <v>1</v>
      </c>
      <c r="AA47" s="16">
        <f t="shared" si="2"/>
        <v>1</v>
      </c>
      <c r="AB47" s="16">
        <f t="shared" si="3"/>
        <v>1</v>
      </c>
    </row>
    <row r="48" spans="1:28" ht="73.5" customHeight="1" x14ac:dyDescent="0.25">
      <c r="A48" s="21">
        <v>275046</v>
      </c>
      <c r="B48" s="22" t="s">
        <v>2052</v>
      </c>
      <c r="C48" s="22" t="s">
        <v>2053</v>
      </c>
      <c r="D48" s="22" t="s">
        <v>276</v>
      </c>
      <c r="E48" s="23">
        <v>3116159</v>
      </c>
      <c r="F48" s="22" t="s">
        <v>2054</v>
      </c>
      <c r="G48" s="22" t="str">
        <f t="shared" si="0"/>
        <v>Região Intermediária de Montes Claros</v>
      </c>
      <c r="H48" s="22">
        <f>VLOOKUP(E48,Planilha2!A:D,4,FALSE)</f>
        <v>0.63500000000000001</v>
      </c>
      <c r="I48" s="22" t="s">
        <v>40</v>
      </c>
      <c r="J48" s="22" t="s">
        <v>40</v>
      </c>
      <c r="K48" s="22" t="s">
        <v>22</v>
      </c>
      <c r="L48" s="22" t="s">
        <v>22</v>
      </c>
      <c r="M48" s="22" t="s">
        <v>22</v>
      </c>
      <c r="N48" s="22" t="s">
        <v>22</v>
      </c>
      <c r="O48" s="23" t="s">
        <v>23</v>
      </c>
      <c r="P48" s="23" t="s">
        <v>23</v>
      </c>
      <c r="Q48" s="23" t="s">
        <v>23</v>
      </c>
      <c r="R48" s="23" t="s">
        <v>58</v>
      </c>
      <c r="S48" s="23" t="s">
        <v>93</v>
      </c>
      <c r="T48" s="24" t="s">
        <v>2055</v>
      </c>
      <c r="U48" s="24" t="s">
        <v>3028</v>
      </c>
      <c r="V48" s="22"/>
      <c r="W48" s="8" t="s">
        <v>2055</v>
      </c>
      <c r="X48" t="str">
        <f>VLOOKUP(E48,Planilha2!A:D,3,FALSE)</f>
        <v>Região Intermediária de Montes Claros</v>
      </c>
      <c r="Y48">
        <f>VLOOKUP(E48,Planilha2!A:D,4,FALSE)</f>
        <v>0.63500000000000001</v>
      </c>
      <c r="Z48" s="16">
        <f t="shared" si="1"/>
        <v>1</v>
      </c>
      <c r="AA48" s="16">
        <f t="shared" si="2"/>
        <v>1</v>
      </c>
      <c r="AB48" s="16">
        <f t="shared" si="3"/>
        <v>1</v>
      </c>
    </row>
    <row r="49" spans="1:28" ht="73.5" customHeight="1" x14ac:dyDescent="0.25">
      <c r="A49" s="21">
        <v>262516</v>
      </c>
      <c r="B49" s="22" t="s">
        <v>1403</v>
      </c>
      <c r="C49" s="22" t="s">
        <v>1404</v>
      </c>
      <c r="D49" s="22" t="s">
        <v>104</v>
      </c>
      <c r="E49" s="23">
        <v>3147006</v>
      </c>
      <c r="F49" s="22" t="s">
        <v>1405</v>
      </c>
      <c r="G49" s="22" t="str">
        <f t="shared" si="0"/>
        <v>Região Intermediária de Patos de Minas</v>
      </c>
      <c r="H49" s="22">
        <f>VLOOKUP(E49,Planilha2!A:D,4,FALSE)</f>
        <v>0.74399999999999999</v>
      </c>
      <c r="I49" s="22" t="s">
        <v>40</v>
      </c>
      <c r="J49" s="22" t="s">
        <v>22</v>
      </c>
      <c r="K49" s="22" t="s">
        <v>22</v>
      </c>
      <c r="L49" s="22" t="s">
        <v>22</v>
      </c>
      <c r="M49" s="22" t="s">
        <v>22</v>
      </c>
      <c r="N49" s="22" t="s">
        <v>40</v>
      </c>
      <c r="O49" s="23" t="s">
        <v>23</v>
      </c>
      <c r="P49" s="23" t="s">
        <v>23</v>
      </c>
      <c r="Q49" s="23" t="s">
        <v>23</v>
      </c>
      <c r="R49" s="23" t="s">
        <v>23</v>
      </c>
      <c r="S49" s="23" t="s">
        <v>30</v>
      </c>
      <c r="T49" s="24" t="s">
        <v>1406</v>
      </c>
      <c r="U49" s="24" t="s">
        <v>3028</v>
      </c>
      <c r="V49" s="22"/>
      <c r="W49" s="9" t="s">
        <v>1406</v>
      </c>
      <c r="X49" t="str">
        <f>VLOOKUP(E49,Planilha2!A:D,3,FALSE)</f>
        <v>Região Intermediária de Patos de Minas</v>
      </c>
      <c r="Y49">
        <f>VLOOKUP(E49,Planilha2!A:D,4,FALSE)</f>
        <v>0.74399999999999999</v>
      </c>
      <c r="Z49" s="16">
        <f t="shared" si="1"/>
        <v>1</v>
      </c>
      <c r="AA49" s="16">
        <f t="shared" si="2"/>
        <v>1</v>
      </c>
      <c r="AB49" s="16">
        <f t="shared" si="3"/>
        <v>1</v>
      </c>
    </row>
    <row r="50" spans="1:28" ht="73.5" customHeight="1" x14ac:dyDescent="0.25">
      <c r="A50" s="21">
        <v>274461</v>
      </c>
      <c r="B50" s="22" t="s">
        <v>1966</v>
      </c>
      <c r="C50" s="22" t="s">
        <v>1967</v>
      </c>
      <c r="D50" s="22" t="s">
        <v>92</v>
      </c>
      <c r="E50" s="23">
        <v>3107307</v>
      </c>
      <c r="F50" s="22" t="s">
        <v>1968</v>
      </c>
      <c r="G50" s="22" t="str">
        <f t="shared" si="0"/>
        <v>Região Intermediária de Montes Claros</v>
      </c>
      <c r="H50" s="22">
        <f>VLOOKUP(E50,Planilha2!A:D,4,FALSE)</f>
        <v>0.7</v>
      </c>
      <c r="I50" s="22" t="s">
        <v>22</v>
      </c>
      <c r="J50" s="22" t="s">
        <v>22</v>
      </c>
      <c r="K50" s="22" t="s">
        <v>22</v>
      </c>
      <c r="L50" s="22" t="s">
        <v>40</v>
      </c>
      <c r="M50" s="22" t="s">
        <v>22</v>
      </c>
      <c r="N50" s="22" t="s">
        <v>40</v>
      </c>
      <c r="O50" s="23" t="s">
        <v>23</v>
      </c>
      <c r="P50" s="23" t="s">
        <v>23</v>
      </c>
      <c r="Q50" s="23" t="s">
        <v>23</v>
      </c>
      <c r="R50" s="23" t="s">
        <v>23</v>
      </c>
      <c r="S50" s="23" t="s">
        <v>30</v>
      </c>
      <c r="T50" s="24" t="s">
        <v>1406</v>
      </c>
      <c r="U50" s="24" t="s">
        <v>3028</v>
      </c>
      <c r="V50" s="22" t="s">
        <v>3078</v>
      </c>
      <c r="W50" s="9" t="s">
        <v>1406</v>
      </c>
      <c r="X50" t="str">
        <f>VLOOKUP(E50,Planilha2!A:D,3,FALSE)</f>
        <v>Região Intermediária de Montes Claros</v>
      </c>
      <c r="Y50">
        <f>VLOOKUP(E50,Planilha2!A:D,4,FALSE)</f>
        <v>0.7</v>
      </c>
      <c r="Z50" s="16">
        <f t="shared" si="1"/>
        <v>1</v>
      </c>
      <c r="AA50" s="16">
        <f t="shared" si="2"/>
        <v>1</v>
      </c>
      <c r="AB50" s="16">
        <f t="shared" si="3"/>
        <v>1</v>
      </c>
    </row>
    <row r="51" spans="1:28" ht="73.5" customHeight="1" x14ac:dyDescent="0.25">
      <c r="A51" s="21">
        <v>274819</v>
      </c>
      <c r="B51" s="22" t="s">
        <v>2019</v>
      </c>
      <c r="C51" s="22" t="s">
        <v>2020</v>
      </c>
      <c r="D51" s="22" t="s">
        <v>28</v>
      </c>
      <c r="E51" s="23">
        <v>3106200</v>
      </c>
      <c r="F51" s="22" t="s">
        <v>61</v>
      </c>
      <c r="G51" s="22" t="str">
        <f t="shared" si="0"/>
        <v>Região Intermediária de Belo Horizonte</v>
      </c>
      <c r="H51" s="22">
        <f>VLOOKUP(E51,Planilha2!A:D,4,FALSE)</f>
        <v>0.81</v>
      </c>
      <c r="I51" s="22" t="s">
        <v>22</v>
      </c>
      <c r="J51" s="22" t="s">
        <v>40</v>
      </c>
      <c r="K51" s="22" t="s">
        <v>22</v>
      </c>
      <c r="L51" s="22" t="s">
        <v>22</v>
      </c>
      <c r="M51" s="22" t="s">
        <v>22</v>
      </c>
      <c r="N51" s="22" t="s">
        <v>40</v>
      </c>
      <c r="O51" s="23" t="s">
        <v>23</v>
      </c>
      <c r="P51" s="23" t="s">
        <v>23</v>
      </c>
      <c r="Q51" s="23" t="s">
        <v>23</v>
      </c>
      <c r="R51" s="23" t="s">
        <v>23</v>
      </c>
      <c r="S51" s="23" t="s">
        <v>30</v>
      </c>
      <c r="T51" s="24" t="s">
        <v>2021</v>
      </c>
      <c r="U51" s="24" t="s">
        <v>3028</v>
      </c>
      <c r="V51" s="22" t="s">
        <v>3075</v>
      </c>
      <c r="W51" s="9" t="s">
        <v>2021</v>
      </c>
      <c r="X51" t="str">
        <f>VLOOKUP(E51,Planilha2!A:D,3,FALSE)</f>
        <v>Região Intermediária de Belo Horizonte</v>
      </c>
      <c r="Y51">
        <f>VLOOKUP(E51,Planilha2!A:D,4,FALSE)</f>
        <v>0.81</v>
      </c>
      <c r="Z51" s="16">
        <f t="shared" si="1"/>
        <v>1</v>
      </c>
      <c r="AA51" s="16">
        <f t="shared" si="2"/>
        <v>1</v>
      </c>
      <c r="AB51" s="16">
        <f t="shared" si="3"/>
        <v>1</v>
      </c>
    </row>
    <row r="52" spans="1:28" ht="73.5" customHeight="1" x14ac:dyDescent="0.25">
      <c r="A52" s="21">
        <v>237168</v>
      </c>
      <c r="B52" s="22" t="s">
        <v>47</v>
      </c>
      <c r="C52" s="22" t="s">
        <v>48</v>
      </c>
      <c r="D52" s="22" t="s">
        <v>20</v>
      </c>
      <c r="E52" s="23">
        <v>3117504</v>
      </c>
      <c r="F52" s="22" t="s">
        <v>49</v>
      </c>
      <c r="G52" s="22" t="str">
        <f t="shared" si="0"/>
        <v>Região Intermediária de Belo Horizonte</v>
      </c>
      <c r="H52" s="22">
        <f>VLOOKUP(E52,Planilha2!A:D,4,FALSE)</f>
        <v>0.63400000000000001</v>
      </c>
      <c r="I52" s="22" t="s">
        <v>22</v>
      </c>
      <c r="J52" s="22" t="s">
        <v>22</v>
      </c>
      <c r="K52" s="22" t="s">
        <v>22</v>
      </c>
      <c r="L52" s="22" t="s">
        <v>22</v>
      </c>
      <c r="M52" s="22" t="s">
        <v>22</v>
      </c>
      <c r="N52" s="22" t="s">
        <v>22</v>
      </c>
      <c r="O52" s="23" t="s">
        <v>23</v>
      </c>
      <c r="P52" s="23" t="s">
        <v>23</v>
      </c>
      <c r="Q52" s="23" t="s">
        <v>23</v>
      </c>
      <c r="R52" s="23" t="s">
        <v>23</v>
      </c>
      <c r="S52" s="23" t="s">
        <v>30</v>
      </c>
      <c r="T52" s="24" t="s">
        <v>50</v>
      </c>
      <c r="U52" s="24" t="s">
        <v>3028</v>
      </c>
      <c r="V52" s="22"/>
      <c r="W52" s="8" t="s">
        <v>50</v>
      </c>
      <c r="X52" t="str">
        <f>VLOOKUP(E52,Planilha2!A:D,3,FALSE)</f>
        <v>Região Intermediária de Belo Horizonte</v>
      </c>
      <c r="Y52">
        <f>VLOOKUP(E52,Planilha2!A:D,4,FALSE)</f>
        <v>0.63400000000000001</v>
      </c>
      <c r="Z52" s="16">
        <f t="shared" si="1"/>
        <v>1</v>
      </c>
      <c r="AA52" s="16">
        <f t="shared" si="2"/>
        <v>1</v>
      </c>
      <c r="AB52" s="16">
        <f t="shared" si="3"/>
        <v>1</v>
      </c>
    </row>
    <row r="53" spans="1:28" ht="73.5" customHeight="1" x14ac:dyDescent="0.25">
      <c r="A53" s="21">
        <v>271760</v>
      </c>
      <c r="B53" s="22" t="s">
        <v>1874</v>
      </c>
      <c r="C53" s="22" t="s">
        <v>1875</v>
      </c>
      <c r="D53" s="22" t="s">
        <v>104</v>
      </c>
      <c r="E53" s="23">
        <v>3124500</v>
      </c>
      <c r="F53" s="22" t="s">
        <v>1876</v>
      </c>
      <c r="G53" s="22" t="str">
        <f t="shared" si="0"/>
        <v>Região Intermediária de Pouso Alegre</v>
      </c>
      <c r="H53" s="22">
        <f>VLOOKUP(E53,Planilha2!A:D,4,FALSE)</f>
        <v>0.69099999999999995</v>
      </c>
      <c r="I53" s="22" t="s">
        <v>22</v>
      </c>
      <c r="J53" s="22" t="s">
        <v>22</v>
      </c>
      <c r="K53" s="22" t="s">
        <v>22</v>
      </c>
      <c r="L53" s="22" t="s">
        <v>22</v>
      </c>
      <c r="M53" s="22" t="s">
        <v>22</v>
      </c>
      <c r="N53" s="22" t="s">
        <v>40</v>
      </c>
      <c r="O53" s="23" t="s">
        <v>23</v>
      </c>
      <c r="P53" s="22" t="s">
        <v>337</v>
      </c>
      <c r="Q53" s="22" t="s">
        <v>337</v>
      </c>
      <c r="R53" s="22" t="s">
        <v>337</v>
      </c>
      <c r="S53" s="22" t="s">
        <v>18</v>
      </c>
      <c r="T53" s="24" t="s">
        <v>1877</v>
      </c>
      <c r="U53" s="24" t="s">
        <v>3028</v>
      </c>
      <c r="V53" s="22"/>
      <c r="W53" s="9" t="s">
        <v>1877</v>
      </c>
      <c r="X53" t="str">
        <f>VLOOKUP(E53,Planilha2!A:D,3,FALSE)</f>
        <v>Região Intermediária de Pouso Alegre</v>
      </c>
      <c r="Y53">
        <f>VLOOKUP(E53,Planilha2!A:D,4,FALSE)</f>
        <v>0.69099999999999995</v>
      </c>
      <c r="Z53" s="16">
        <f t="shared" si="1"/>
        <v>1</v>
      </c>
      <c r="AA53" s="16">
        <f t="shared" si="2"/>
        <v>1</v>
      </c>
      <c r="AB53" s="16">
        <f t="shared" si="3"/>
        <v>1</v>
      </c>
    </row>
    <row r="54" spans="1:28" ht="73.5" customHeight="1" x14ac:dyDescent="0.25">
      <c r="A54" s="21">
        <v>243959</v>
      </c>
      <c r="B54" s="22" t="s">
        <v>424</v>
      </c>
      <c r="C54" s="22" t="s">
        <v>425</v>
      </c>
      <c r="D54" s="22" t="s">
        <v>92</v>
      </c>
      <c r="E54" s="23">
        <v>3136702</v>
      </c>
      <c r="F54" s="22" t="s">
        <v>198</v>
      </c>
      <c r="G54" s="22" t="str">
        <f t="shared" si="0"/>
        <v>Região Intermediária de Juíz de Fora</v>
      </c>
      <c r="H54" s="22">
        <f>VLOOKUP(E54,Planilha2!A:D,4,FALSE)</f>
        <v>0.77800000000000002</v>
      </c>
      <c r="I54" s="22" t="s">
        <v>22</v>
      </c>
      <c r="J54" s="22" t="s">
        <v>22</v>
      </c>
      <c r="K54" s="22" t="s">
        <v>22</v>
      </c>
      <c r="L54" s="22" t="s">
        <v>22</v>
      </c>
      <c r="M54" s="22" t="s">
        <v>22</v>
      </c>
      <c r="N54" s="22" t="s">
        <v>22</v>
      </c>
      <c r="O54" s="23" t="s">
        <v>23</v>
      </c>
      <c r="P54" s="23" t="s">
        <v>23</v>
      </c>
      <c r="Q54" s="23" t="s">
        <v>23</v>
      </c>
      <c r="R54" s="23" t="s">
        <v>23</v>
      </c>
      <c r="S54" s="23" t="s">
        <v>24</v>
      </c>
      <c r="T54" s="24" t="s">
        <v>426</v>
      </c>
      <c r="U54" s="24" t="s">
        <v>3028</v>
      </c>
      <c r="V54" s="22" t="s">
        <v>3078</v>
      </c>
      <c r="W54" s="8" t="s">
        <v>426</v>
      </c>
      <c r="X54" t="str">
        <f>VLOOKUP(E54,Planilha2!A:D,3,FALSE)</f>
        <v>Região Intermediária de Juíz de Fora</v>
      </c>
      <c r="Y54">
        <f>VLOOKUP(E54,Planilha2!A:D,4,FALSE)</f>
        <v>0.77800000000000002</v>
      </c>
      <c r="Z54" s="16">
        <f t="shared" si="1"/>
        <v>1</v>
      </c>
      <c r="AA54" s="16">
        <f t="shared" si="2"/>
        <v>1</v>
      </c>
      <c r="AB54" s="16">
        <f t="shared" si="3"/>
        <v>1</v>
      </c>
    </row>
    <row r="55" spans="1:28" ht="73.5" customHeight="1" x14ac:dyDescent="0.25">
      <c r="A55" s="21">
        <v>246419</v>
      </c>
      <c r="B55" s="22" t="s">
        <v>488</v>
      </c>
      <c r="C55" s="22" t="s">
        <v>489</v>
      </c>
      <c r="D55" s="22" t="s">
        <v>92</v>
      </c>
      <c r="E55" s="23">
        <v>3106200</v>
      </c>
      <c r="F55" s="22" t="s">
        <v>61</v>
      </c>
      <c r="G55" s="22" t="str">
        <f t="shared" si="0"/>
        <v>Região Intermediária de Belo Horizonte</v>
      </c>
      <c r="H55" s="22">
        <f>VLOOKUP(E55,Planilha2!A:D,4,FALSE)</f>
        <v>0.81</v>
      </c>
      <c r="I55" s="22" t="s">
        <v>22</v>
      </c>
      <c r="J55" s="22" t="s">
        <v>22</v>
      </c>
      <c r="K55" s="22" t="s">
        <v>22</v>
      </c>
      <c r="L55" s="22" t="s">
        <v>22</v>
      </c>
      <c r="M55" s="22" t="s">
        <v>22</v>
      </c>
      <c r="N55" s="22" t="s">
        <v>22</v>
      </c>
      <c r="O55" s="23" t="s">
        <v>117</v>
      </c>
      <c r="P55" s="23" t="s">
        <v>23</v>
      </c>
      <c r="Q55" s="23" t="s">
        <v>23</v>
      </c>
      <c r="R55" s="23" t="s">
        <v>23</v>
      </c>
      <c r="S55" s="23" t="s">
        <v>30</v>
      </c>
      <c r="T55" s="24" t="s">
        <v>426</v>
      </c>
      <c r="U55" s="24" t="s">
        <v>3028</v>
      </c>
      <c r="V55" s="22"/>
      <c r="W55" s="8" t="s">
        <v>426</v>
      </c>
      <c r="X55" t="str">
        <f>VLOOKUP(E55,Planilha2!A:D,3,FALSE)</f>
        <v>Região Intermediária de Belo Horizonte</v>
      </c>
      <c r="Y55">
        <f>VLOOKUP(E55,Planilha2!A:D,4,FALSE)</f>
        <v>0.81</v>
      </c>
      <c r="Z55" s="16">
        <f t="shared" si="1"/>
        <v>1</v>
      </c>
      <c r="AA55" s="16">
        <f t="shared" si="2"/>
        <v>1</v>
      </c>
      <c r="AB55" s="16">
        <f t="shared" si="3"/>
        <v>1</v>
      </c>
    </row>
    <row r="56" spans="1:28" ht="73.5" customHeight="1" x14ac:dyDescent="0.25">
      <c r="A56" s="21">
        <v>268656</v>
      </c>
      <c r="B56" s="22" t="s">
        <v>1563</v>
      </c>
      <c r="C56" s="22" t="s">
        <v>1564</v>
      </c>
      <c r="D56" s="22" t="s">
        <v>20</v>
      </c>
      <c r="E56" s="23">
        <v>3106408</v>
      </c>
      <c r="F56" s="22" t="s">
        <v>1565</v>
      </c>
      <c r="G56" s="22" t="str">
        <f t="shared" si="0"/>
        <v>Região Intermediária de Barbacena</v>
      </c>
      <c r="H56" s="22">
        <f>VLOOKUP(E56,Planilha2!A:D,4,FALSE)</f>
        <v>0.65500000000000003</v>
      </c>
      <c r="I56" s="22" t="s">
        <v>40</v>
      </c>
      <c r="J56" s="22" t="s">
        <v>22</v>
      </c>
      <c r="K56" s="22" t="s">
        <v>22</v>
      </c>
      <c r="L56" s="22" t="s">
        <v>22</v>
      </c>
      <c r="M56" s="22" t="s">
        <v>22</v>
      </c>
      <c r="N56" s="22" t="s">
        <v>22</v>
      </c>
      <c r="O56" s="23" t="s">
        <v>117</v>
      </c>
      <c r="P56" s="23" t="s">
        <v>23</v>
      </c>
      <c r="Q56" s="23" t="s">
        <v>23</v>
      </c>
      <c r="R56" s="23" t="s">
        <v>23</v>
      </c>
      <c r="S56" s="23" t="s">
        <v>30</v>
      </c>
      <c r="T56" s="24" t="s">
        <v>426</v>
      </c>
      <c r="U56" s="24" t="s">
        <v>3028</v>
      </c>
      <c r="V56" s="22"/>
      <c r="W56" s="9" t="s">
        <v>426</v>
      </c>
      <c r="X56" t="str">
        <f>VLOOKUP(E56,Planilha2!A:D,3,FALSE)</f>
        <v>Região Intermediária de Barbacena</v>
      </c>
      <c r="Y56">
        <f>VLOOKUP(E56,Planilha2!A:D,4,FALSE)</f>
        <v>0.65500000000000003</v>
      </c>
      <c r="Z56" s="16">
        <f t="shared" si="1"/>
        <v>1</v>
      </c>
      <c r="AA56" s="16">
        <f t="shared" si="2"/>
        <v>1</v>
      </c>
      <c r="AB56" s="16">
        <f t="shared" si="3"/>
        <v>1</v>
      </c>
    </row>
    <row r="57" spans="1:28" ht="73.5" customHeight="1" x14ac:dyDescent="0.25">
      <c r="A57" s="21">
        <v>245246</v>
      </c>
      <c r="B57" s="22" t="s">
        <v>454</v>
      </c>
      <c r="C57" s="22" t="s">
        <v>455</v>
      </c>
      <c r="D57" s="22" t="s">
        <v>20</v>
      </c>
      <c r="E57" s="23">
        <v>3101102</v>
      </c>
      <c r="F57" s="22" t="s">
        <v>456</v>
      </c>
      <c r="G57" s="22" t="str">
        <f t="shared" si="0"/>
        <v>Região Intermediária de Governador Valadares</v>
      </c>
      <c r="H57" s="22">
        <f>VLOOKUP(E57,Planilha2!A:D,4,FALSE)</f>
        <v>0.68400000000000005</v>
      </c>
      <c r="I57" s="22" t="s">
        <v>22</v>
      </c>
      <c r="J57" s="22" t="s">
        <v>22</v>
      </c>
      <c r="K57" s="22" t="s">
        <v>22</v>
      </c>
      <c r="L57" s="22" t="s">
        <v>22</v>
      </c>
      <c r="M57" s="22" t="s">
        <v>22</v>
      </c>
      <c r="N57" s="22" t="s">
        <v>22</v>
      </c>
      <c r="O57" s="23" t="s">
        <v>23</v>
      </c>
      <c r="P57" s="23" t="s">
        <v>23</v>
      </c>
      <c r="Q57" s="23" t="s">
        <v>23</v>
      </c>
      <c r="R57" s="23" t="s">
        <v>23</v>
      </c>
      <c r="S57" s="23" t="s">
        <v>24</v>
      </c>
      <c r="T57" s="24" t="s">
        <v>457</v>
      </c>
      <c r="U57" s="24" t="s">
        <v>3028</v>
      </c>
      <c r="V57" s="22"/>
      <c r="W57" s="9" t="s">
        <v>457</v>
      </c>
      <c r="X57" t="str">
        <f>VLOOKUP(E57,Planilha2!A:D,3,FALSE)</f>
        <v>Região Intermediária de Governador Valadares</v>
      </c>
      <c r="Y57">
        <f>VLOOKUP(E57,Planilha2!A:D,4,FALSE)</f>
        <v>0.68400000000000005</v>
      </c>
      <c r="Z57" s="16">
        <f t="shared" si="1"/>
        <v>1</v>
      </c>
      <c r="AA57" s="16">
        <f t="shared" si="2"/>
        <v>1</v>
      </c>
      <c r="AB57" s="16">
        <f t="shared" si="3"/>
        <v>1</v>
      </c>
    </row>
    <row r="58" spans="1:28" ht="73.5" customHeight="1" x14ac:dyDescent="0.25">
      <c r="A58" s="21">
        <v>271725</v>
      </c>
      <c r="B58" s="22" t="s">
        <v>1866</v>
      </c>
      <c r="C58" s="22" t="s">
        <v>1867</v>
      </c>
      <c r="D58" s="22" t="s">
        <v>28</v>
      </c>
      <c r="E58" s="23">
        <v>3117504</v>
      </c>
      <c r="F58" s="22" t="s">
        <v>49</v>
      </c>
      <c r="G58" s="22" t="str">
        <f t="shared" si="0"/>
        <v>Região Intermediária de Belo Horizonte</v>
      </c>
      <c r="H58" s="22">
        <f>VLOOKUP(E58,Planilha2!A:D,4,FALSE)</f>
        <v>0.63400000000000001</v>
      </c>
      <c r="I58" s="22" t="s">
        <v>22</v>
      </c>
      <c r="J58" s="22" t="s">
        <v>22</v>
      </c>
      <c r="K58" s="22" t="s">
        <v>22</v>
      </c>
      <c r="L58" s="22" t="s">
        <v>22</v>
      </c>
      <c r="M58" s="22" t="s">
        <v>22</v>
      </c>
      <c r="N58" s="22" t="s">
        <v>22</v>
      </c>
      <c r="O58" s="23" t="s">
        <v>23</v>
      </c>
      <c r="P58" s="23" t="s">
        <v>23</v>
      </c>
      <c r="Q58" s="23" t="s">
        <v>23</v>
      </c>
      <c r="R58" s="23" t="s">
        <v>23</v>
      </c>
      <c r="S58" s="23" t="s">
        <v>30</v>
      </c>
      <c r="T58" s="24" t="s">
        <v>457</v>
      </c>
      <c r="U58" s="24" t="s">
        <v>3028</v>
      </c>
      <c r="V58" s="22" t="s">
        <v>2299</v>
      </c>
      <c r="W58" s="8" t="s">
        <v>457</v>
      </c>
      <c r="X58" t="str">
        <f>VLOOKUP(E58,Planilha2!A:D,3,FALSE)</f>
        <v>Região Intermediária de Belo Horizonte</v>
      </c>
      <c r="Y58">
        <f>VLOOKUP(E58,Planilha2!A:D,4,FALSE)</f>
        <v>0.63400000000000001</v>
      </c>
      <c r="Z58" s="16">
        <f t="shared" si="1"/>
        <v>1</v>
      </c>
      <c r="AA58" s="16">
        <f t="shared" si="2"/>
        <v>1</v>
      </c>
      <c r="AB58" s="16">
        <f t="shared" si="3"/>
        <v>1</v>
      </c>
    </row>
    <row r="59" spans="1:28" ht="73.5" customHeight="1" x14ac:dyDescent="0.25">
      <c r="A59" s="21">
        <v>248292</v>
      </c>
      <c r="B59" s="22" t="s">
        <v>582</v>
      </c>
      <c r="C59" s="22" t="s">
        <v>583</v>
      </c>
      <c r="D59" s="22" t="s">
        <v>28</v>
      </c>
      <c r="E59" s="23">
        <v>3106200</v>
      </c>
      <c r="F59" s="22" t="s">
        <v>61</v>
      </c>
      <c r="G59" s="22" t="str">
        <f t="shared" si="0"/>
        <v>Região Intermediária de Belo Horizonte</v>
      </c>
      <c r="H59" s="22">
        <f>VLOOKUP(E59,Planilha2!A:D,4,FALSE)</f>
        <v>0.81</v>
      </c>
      <c r="I59" s="22" t="s">
        <v>22</v>
      </c>
      <c r="J59" s="22" t="s">
        <v>40</v>
      </c>
      <c r="K59" s="22" t="s">
        <v>22</v>
      </c>
      <c r="L59" s="22" t="s">
        <v>22</v>
      </c>
      <c r="M59" s="22" t="s">
        <v>22</v>
      </c>
      <c r="N59" s="22" t="s">
        <v>22</v>
      </c>
      <c r="O59" s="23" t="s">
        <v>23</v>
      </c>
      <c r="P59" s="23" t="s">
        <v>23</v>
      </c>
      <c r="Q59" s="23" t="s">
        <v>23</v>
      </c>
      <c r="R59" s="23" t="s">
        <v>58</v>
      </c>
      <c r="S59" s="23" t="s">
        <v>24</v>
      </c>
      <c r="T59" s="24" t="s">
        <v>584</v>
      </c>
      <c r="U59" s="24" t="s">
        <v>3028</v>
      </c>
      <c r="V59" s="22"/>
      <c r="W59" s="9" t="s">
        <v>584</v>
      </c>
      <c r="X59" t="str">
        <f>VLOOKUP(E59,Planilha2!A:D,3,FALSE)</f>
        <v>Região Intermediária de Belo Horizonte</v>
      </c>
      <c r="Y59">
        <f>VLOOKUP(E59,Planilha2!A:D,4,FALSE)</f>
        <v>0.81</v>
      </c>
      <c r="Z59" s="16">
        <f t="shared" si="1"/>
        <v>1</v>
      </c>
      <c r="AA59" s="16">
        <f t="shared" si="2"/>
        <v>1</v>
      </c>
      <c r="AB59" s="16">
        <f t="shared" si="3"/>
        <v>1</v>
      </c>
    </row>
    <row r="60" spans="1:28" ht="73.5" customHeight="1" x14ac:dyDescent="0.25">
      <c r="A60" s="21">
        <v>254549</v>
      </c>
      <c r="B60" s="22" t="s">
        <v>918</v>
      </c>
      <c r="C60" s="22" t="s">
        <v>919</v>
      </c>
      <c r="D60" s="22" t="s">
        <v>154</v>
      </c>
      <c r="E60" s="23">
        <v>3115409</v>
      </c>
      <c r="F60" s="22" t="s">
        <v>589</v>
      </c>
      <c r="G60" s="22" t="str">
        <f t="shared" si="0"/>
        <v>Região Intermediária de Barbacena</v>
      </c>
      <c r="H60" s="22">
        <f>VLOOKUP(E60,Planilha2!A:D,4,FALSE)</f>
        <v>0.6</v>
      </c>
      <c r="I60" s="22" t="s">
        <v>22</v>
      </c>
      <c r="J60" s="22" t="s">
        <v>22</v>
      </c>
      <c r="K60" s="22" t="s">
        <v>22</v>
      </c>
      <c r="L60" s="22" t="s">
        <v>22</v>
      </c>
      <c r="M60" s="22" t="s">
        <v>22</v>
      </c>
      <c r="N60" s="22" t="s">
        <v>40</v>
      </c>
      <c r="O60" s="23" t="s">
        <v>23</v>
      </c>
      <c r="P60" s="23" t="s">
        <v>23</v>
      </c>
      <c r="Q60" s="23" t="s">
        <v>23</v>
      </c>
      <c r="R60" s="23" t="s">
        <v>23</v>
      </c>
      <c r="S60" s="23" t="s">
        <v>30</v>
      </c>
      <c r="T60" s="24" t="s">
        <v>584</v>
      </c>
      <c r="U60" s="24" t="s">
        <v>3028</v>
      </c>
      <c r="V60" s="22"/>
      <c r="W60" s="9" t="s">
        <v>584</v>
      </c>
      <c r="X60" t="str">
        <f>VLOOKUP(E60,Planilha2!A:D,3,FALSE)</f>
        <v>Região Intermediária de Barbacena</v>
      </c>
      <c r="Y60">
        <f>VLOOKUP(E60,Planilha2!A:D,4,FALSE)</f>
        <v>0.6</v>
      </c>
      <c r="Z60" s="16">
        <f t="shared" si="1"/>
        <v>1</v>
      </c>
      <c r="AA60" s="16">
        <f t="shared" si="2"/>
        <v>1</v>
      </c>
      <c r="AB60" s="16">
        <f t="shared" si="3"/>
        <v>1</v>
      </c>
    </row>
    <row r="61" spans="1:28" ht="73.5" customHeight="1" x14ac:dyDescent="0.25">
      <c r="A61" s="21">
        <v>275233</v>
      </c>
      <c r="B61" s="22" t="s">
        <v>2091</v>
      </c>
      <c r="C61" s="22" t="s">
        <v>2092</v>
      </c>
      <c r="D61" s="22" t="s">
        <v>92</v>
      </c>
      <c r="E61" s="23">
        <v>3124500</v>
      </c>
      <c r="F61" s="22" t="s">
        <v>267</v>
      </c>
      <c r="G61" s="22" t="str">
        <f t="shared" si="0"/>
        <v>Região Intermediária de Pouso Alegre</v>
      </c>
      <c r="H61" s="22">
        <f>VLOOKUP(E61,Planilha2!A:D,4,FALSE)</f>
        <v>0.69099999999999995</v>
      </c>
      <c r="I61" s="22" t="s">
        <v>22</v>
      </c>
      <c r="J61" s="22" t="s">
        <v>22</v>
      </c>
      <c r="K61" s="22" t="s">
        <v>22</v>
      </c>
      <c r="L61" s="22" t="s">
        <v>22</v>
      </c>
      <c r="M61" s="22" t="s">
        <v>22</v>
      </c>
      <c r="N61" s="22" t="s">
        <v>22</v>
      </c>
      <c r="O61" s="23" t="s">
        <v>23</v>
      </c>
      <c r="P61" s="23" t="s">
        <v>23</v>
      </c>
      <c r="Q61" s="23" t="s">
        <v>23</v>
      </c>
      <c r="R61" s="23" t="s">
        <v>23</v>
      </c>
      <c r="S61" s="23" t="s">
        <v>24</v>
      </c>
      <c r="T61" s="24" t="s">
        <v>1796</v>
      </c>
      <c r="U61" s="24" t="s">
        <v>3028</v>
      </c>
      <c r="V61" s="22" t="s">
        <v>3078</v>
      </c>
      <c r="W61" s="8" t="s">
        <v>1796</v>
      </c>
      <c r="X61" t="str">
        <f>VLOOKUP(E61,Planilha2!A:D,3,FALSE)</f>
        <v>Região Intermediária de Pouso Alegre</v>
      </c>
      <c r="Y61">
        <f>VLOOKUP(E61,Planilha2!A:D,4,FALSE)</f>
        <v>0.69099999999999995</v>
      </c>
      <c r="Z61" s="16">
        <f t="shared" si="1"/>
        <v>1</v>
      </c>
      <c r="AA61" s="16">
        <f t="shared" si="2"/>
        <v>1</v>
      </c>
      <c r="AB61" s="16">
        <f t="shared" si="3"/>
        <v>1</v>
      </c>
    </row>
    <row r="62" spans="1:28" ht="73.5" customHeight="1" x14ac:dyDescent="0.25">
      <c r="A62" s="21">
        <v>255791</v>
      </c>
      <c r="B62" s="22" t="s">
        <v>996</v>
      </c>
      <c r="C62" s="22" t="s">
        <v>997</v>
      </c>
      <c r="D62" s="22" t="s">
        <v>92</v>
      </c>
      <c r="E62" s="23">
        <v>3167103</v>
      </c>
      <c r="F62" s="22" t="s">
        <v>933</v>
      </c>
      <c r="G62" s="22" t="str">
        <f t="shared" si="0"/>
        <v>Região Intermediária de Teófilo Otoni</v>
      </c>
      <c r="H62" s="22">
        <f>VLOOKUP(E62,Planilha2!A:D,4,FALSE)</f>
        <v>0.65600000000000003</v>
      </c>
      <c r="I62" s="22" t="s">
        <v>22</v>
      </c>
      <c r="J62" s="22" t="s">
        <v>22</v>
      </c>
      <c r="K62" s="22" t="s">
        <v>22</v>
      </c>
      <c r="L62" s="22" t="s">
        <v>22</v>
      </c>
      <c r="M62" s="22" t="s">
        <v>22</v>
      </c>
      <c r="N62" s="22" t="s">
        <v>40</v>
      </c>
      <c r="O62" s="23" t="s">
        <v>23</v>
      </c>
      <c r="P62" s="23" t="s">
        <v>23</v>
      </c>
      <c r="Q62" s="23" t="s">
        <v>23</v>
      </c>
      <c r="R62" s="23" t="s">
        <v>23</v>
      </c>
      <c r="S62" s="23" t="s">
        <v>24</v>
      </c>
      <c r="T62" s="24" t="s">
        <v>998</v>
      </c>
      <c r="U62" s="24" t="s">
        <v>3028</v>
      </c>
      <c r="V62" s="22" t="s">
        <v>3078</v>
      </c>
      <c r="W62" s="9" t="s">
        <v>998</v>
      </c>
      <c r="X62" t="str">
        <f>VLOOKUP(E62,Planilha2!A:D,3,FALSE)</f>
        <v>Região Intermediária de Teófilo Otoni</v>
      </c>
      <c r="Y62">
        <f>VLOOKUP(E62,Planilha2!A:D,4,FALSE)</f>
        <v>0.65600000000000003</v>
      </c>
      <c r="Z62" s="16">
        <f t="shared" si="1"/>
        <v>1</v>
      </c>
      <c r="AA62" s="16">
        <f t="shared" si="2"/>
        <v>1</v>
      </c>
      <c r="AB62" s="16">
        <f t="shared" si="3"/>
        <v>1</v>
      </c>
    </row>
    <row r="63" spans="1:28" ht="73.5" customHeight="1" x14ac:dyDescent="0.25">
      <c r="A63" s="21">
        <v>251278</v>
      </c>
      <c r="B63" s="22" t="s">
        <v>724</v>
      </c>
      <c r="C63" s="22" t="s">
        <v>725</v>
      </c>
      <c r="D63" s="22" t="s">
        <v>44</v>
      </c>
      <c r="E63" s="23">
        <v>3112505</v>
      </c>
      <c r="F63" s="22" t="s">
        <v>726</v>
      </c>
      <c r="G63" s="22" t="str">
        <f t="shared" si="0"/>
        <v>Região Intermediária de Belo Horizonte</v>
      </c>
      <c r="H63" s="22">
        <f>VLOOKUP(E63,Planilha2!A:D,4,FALSE)</f>
        <v>0.69499999999999995</v>
      </c>
      <c r="I63" s="22" t="s">
        <v>22</v>
      </c>
      <c r="J63" s="22" t="s">
        <v>22</v>
      </c>
      <c r="K63" s="22" t="s">
        <v>22</v>
      </c>
      <c r="L63" s="22" t="s">
        <v>22</v>
      </c>
      <c r="M63" s="22" t="s">
        <v>22</v>
      </c>
      <c r="N63" s="22" t="s">
        <v>22</v>
      </c>
      <c r="O63" s="23" t="s">
        <v>23</v>
      </c>
      <c r="P63" s="23" t="s">
        <v>23</v>
      </c>
      <c r="Q63" s="23" t="s">
        <v>23</v>
      </c>
      <c r="R63" s="23" t="s">
        <v>23</v>
      </c>
      <c r="S63" s="23" t="s">
        <v>24</v>
      </c>
      <c r="T63" s="24" t="s">
        <v>727</v>
      </c>
      <c r="U63" s="24" t="s">
        <v>3028</v>
      </c>
      <c r="V63" s="22"/>
      <c r="W63" s="9" t="s">
        <v>727</v>
      </c>
      <c r="X63" t="str">
        <f>VLOOKUP(E63,Planilha2!A:D,3,FALSE)</f>
        <v>Região Intermediária de Belo Horizonte</v>
      </c>
      <c r="Y63">
        <f>VLOOKUP(E63,Planilha2!A:D,4,FALSE)</f>
        <v>0.69499999999999995</v>
      </c>
      <c r="Z63" s="16">
        <f t="shared" si="1"/>
        <v>1</v>
      </c>
      <c r="AA63" s="16">
        <f t="shared" si="2"/>
        <v>1</v>
      </c>
      <c r="AB63" s="16">
        <f t="shared" si="3"/>
        <v>1</v>
      </c>
    </row>
    <row r="64" spans="1:28" ht="73.5" customHeight="1" x14ac:dyDescent="0.25">
      <c r="A64" s="21">
        <v>257897</v>
      </c>
      <c r="B64" s="22" t="s">
        <v>1095</v>
      </c>
      <c r="C64" s="22" t="s">
        <v>1096</v>
      </c>
      <c r="D64" s="22" t="s">
        <v>28</v>
      </c>
      <c r="E64" s="23">
        <v>3106200</v>
      </c>
      <c r="F64" s="22" t="s">
        <v>61</v>
      </c>
      <c r="G64" s="22" t="str">
        <f t="shared" si="0"/>
        <v>Região Intermediária de Belo Horizonte</v>
      </c>
      <c r="H64" s="22">
        <f>VLOOKUP(E64,Planilha2!A:D,4,FALSE)</f>
        <v>0.81</v>
      </c>
      <c r="I64" s="22" t="s">
        <v>22</v>
      </c>
      <c r="J64" s="22" t="s">
        <v>22</v>
      </c>
      <c r="K64" s="22" t="s">
        <v>22</v>
      </c>
      <c r="L64" s="22" t="s">
        <v>22</v>
      </c>
      <c r="M64" s="22" t="s">
        <v>22</v>
      </c>
      <c r="N64" s="22" t="s">
        <v>22</v>
      </c>
      <c r="O64" s="23" t="s">
        <v>23</v>
      </c>
      <c r="P64" s="23" t="s">
        <v>23</v>
      </c>
      <c r="Q64" s="23" t="s">
        <v>23</v>
      </c>
      <c r="R64" s="23" t="s">
        <v>23</v>
      </c>
      <c r="S64" s="23" t="s">
        <v>24</v>
      </c>
      <c r="T64" s="24" t="s">
        <v>727</v>
      </c>
      <c r="U64" s="24" t="s">
        <v>3028</v>
      </c>
      <c r="V64" s="22"/>
      <c r="W64" s="8" t="s">
        <v>727</v>
      </c>
      <c r="X64" t="str">
        <f>VLOOKUP(E64,Planilha2!A:D,3,FALSE)</f>
        <v>Região Intermediária de Belo Horizonte</v>
      </c>
      <c r="Y64">
        <f>VLOOKUP(E64,Planilha2!A:D,4,FALSE)</f>
        <v>0.81</v>
      </c>
      <c r="Z64" s="16">
        <f t="shared" si="1"/>
        <v>1</v>
      </c>
      <c r="AA64" s="16">
        <f t="shared" si="2"/>
        <v>1</v>
      </c>
      <c r="AB64" s="16">
        <f t="shared" si="3"/>
        <v>1</v>
      </c>
    </row>
    <row r="65" spans="1:28" ht="73.5" customHeight="1" x14ac:dyDescent="0.25">
      <c r="A65" s="21">
        <v>271682</v>
      </c>
      <c r="B65" s="22" t="s">
        <v>1859</v>
      </c>
      <c r="C65" s="22" t="s">
        <v>1860</v>
      </c>
      <c r="D65" s="22" t="s">
        <v>20</v>
      </c>
      <c r="E65" s="23">
        <v>3106200</v>
      </c>
      <c r="F65" s="22" t="s">
        <v>61</v>
      </c>
      <c r="G65" s="22" t="str">
        <f t="shared" si="0"/>
        <v>Região Intermediária de Belo Horizonte</v>
      </c>
      <c r="H65" s="22">
        <f>VLOOKUP(E65,Planilha2!A:D,4,FALSE)</f>
        <v>0.81</v>
      </c>
      <c r="I65" s="22" t="s">
        <v>22</v>
      </c>
      <c r="J65" s="22" t="s">
        <v>40</v>
      </c>
      <c r="K65" s="22" t="s">
        <v>22</v>
      </c>
      <c r="L65" s="22" t="s">
        <v>22</v>
      </c>
      <c r="M65" s="22" t="s">
        <v>22</v>
      </c>
      <c r="N65" s="22" t="s">
        <v>40</v>
      </c>
      <c r="O65" s="23" t="s">
        <v>23</v>
      </c>
      <c r="P65" s="23" t="s">
        <v>23</v>
      </c>
      <c r="Q65" s="23" t="s">
        <v>23</v>
      </c>
      <c r="R65" s="23" t="s">
        <v>23</v>
      </c>
      <c r="S65" s="23" t="s">
        <v>24</v>
      </c>
      <c r="T65" s="24" t="s">
        <v>727</v>
      </c>
      <c r="U65" s="24" t="s">
        <v>3028</v>
      </c>
      <c r="V65" s="22"/>
      <c r="W65" s="9" t="s">
        <v>727</v>
      </c>
      <c r="X65" t="str">
        <f>VLOOKUP(E65,Planilha2!A:D,3,FALSE)</f>
        <v>Região Intermediária de Belo Horizonte</v>
      </c>
      <c r="Y65">
        <f>VLOOKUP(E65,Planilha2!A:D,4,FALSE)</f>
        <v>0.81</v>
      </c>
      <c r="Z65" s="16">
        <f t="shared" si="1"/>
        <v>1</v>
      </c>
      <c r="AA65" s="16">
        <f t="shared" si="2"/>
        <v>1</v>
      </c>
      <c r="AB65" s="16">
        <f t="shared" si="3"/>
        <v>1</v>
      </c>
    </row>
    <row r="66" spans="1:28" ht="73.5" customHeight="1" x14ac:dyDescent="0.25">
      <c r="A66" s="21">
        <v>237449</v>
      </c>
      <c r="B66" s="22" t="s">
        <v>86</v>
      </c>
      <c r="C66" s="22" t="s">
        <v>87</v>
      </c>
      <c r="D66" s="22" t="s">
        <v>28</v>
      </c>
      <c r="E66" s="23">
        <v>3168002</v>
      </c>
      <c r="F66" s="22" t="s">
        <v>88</v>
      </c>
      <c r="G66" s="22" t="str">
        <f t="shared" si="0"/>
        <v>Região Intermediária de Montes Claros</v>
      </c>
      <c r="H66" s="22">
        <f>VLOOKUP(E66,Planilha2!A:D,4,FALSE)</f>
        <v>0.67</v>
      </c>
      <c r="I66" s="22" t="s">
        <v>22</v>
      </c>
      <c r="J66" s="22" t="s">
        <v>40</v>
      </c>
      <c r="K66" s="22" t="s">
        <v>22</v>
      </c>
      <c r="L66" s="22" t="s">
        <v>22</v>
      </c>
      <c r="M66" s="22" t="s">
        <v>22</v>
      </c>
      <c r="N66" s="22" t="s">
        <v>22</v>
      </c>
      <c r="O66" s="23" t="s">
        <v>23</v>
      </c>
      <c r="P66" s="23" t="s">
        <v>23</v>
      </c>
      <c r="Q66" s="23" t="s">
        <v>23</v>
      </c>
      <c r="R66" s="23" t="s">
        <v>23</v>
      </c>
      <c r="S66" s="23" t="s">
        <v>24</v>
      </c>
      <c r="T66" s="24" t="s">
        <v>89</v>
      </c>
      <c r="U66" s="24" t="s">
        <v>3028</v>
      </c>
      <c r="V66" s="22" t="s">
        <v>3078</v>
      </c>
      <c r="W66" s="8" t="s">
        <v>89</v>
      </c>
      <c r="X66" t="str">
        <f>VLOOKUP(E66,Planilha2!A:D,3,FALSE)</f>
        <v>Região Intermediária de Montes Claros</v>
      </c>
      <c r="Y66">
        <f>VLOOKUP(E66,Planilha2!A:D,4,FALSE)</f>
        <v>0.67</v>
      </c>
      <c r="Z66" s="16">
        <f t="shared" si="1"/>
        <v>1</v>
      </c>
      <c r="AA66" s="16">
        <f t="shared" si="2"/>
        <v>1</v>
      </c>
      <c r="AB66" s="16">
        <f t="shared" si="3"/>
        <v>1</v>
      </c>
    </row>
    <row r="67" spans="1:28" ht="73.5" customHeight="1" x14ac:dyDescent="0.25">
      <c r="A67" s="21">
        <v>242817</v>
      </c>
      <c r="B67" s="22" t="s">
        <v>387</v>
      </c>
      <c r="C67" s="22" t="s">
        <v>388</v>
      </c>
      <c r="D67" s="22" t="s">
        <v>208</v>
      </c>
      <c r="E67" s="23">
        <v>3168002</v>
      </c>
      <c r="F67" s="22" t="s">
        <v>88</v>
      </c>
      <c r="G67" s="22" t="str">
        <f t="shared" si="0"/>
        <v>Região Intermediária de Montes Claros</v>
      </c>
      <c r="H67" s="22">
        <f>VLOOKUP(E67,Planilha2!A:D,4,FALSE)</f>
        <v>0.67</v>
      </c>
      <c r="I67" s="22" t="s">
        <v>22</v>
      </c>
      <c r="J67" s="22" t="s">
        <v>40</v>
      </c>
      <c r="K67" s="22" t="s">
        <v>22</v>
      </c>
      <c r="L67" s="22" t="s">
        <v>22</v>
      </c>
      <c r="M67" s="22" t="s">
        <v>22</v>
      </c>
      <c r="N67" s="22" t="s">
        <v>22</v>
      </c>
      <c r="O67" s="23" t="s">
        <v>23</v>
      </c>
      <c r="P67" s="23" t="s">
        <v>58</v>
      </c>
      <c r="Q67" s="23" t="s">
        <v>23</v>
      </c>
      <c r="R67" s="23" t="s">
        <v>23</v>
      </c>
      <c r="S67" s="23" t="s">
        <v>93</v>
      </c>
      <c r="T67" s="24" t="s">
        <v>89</v>
      </c>
      <c r="U67" s="24" t="s">
        <v>3028</v>
      </c>
      <c r="V67" s="22"/>
      <c r="W67" s="8" t="s">
        <v>89</v>
      </c>
      <c r="X67" t="str">
        <f>VLOOKUP(E67,Planilha2!A:D,3,FALSE)</f>
        <v>Região Intermediária de Montes Claros</v>
      </c>
      <c r="Y67">
        <f>VLOOKUP(E67,Planilha2!A:D,4,FALSE)</f>
        <v>0.67</v>
      </c>
      <c r="Z67" s="16">
        <f t="shared" si="1"/>
        <v>1</v>
      </c>
      <c r="AA67" s="16">
        <f t="shared" si="2"/>
        <v>1</v>
      </c>
      <c r="AB67" s="16">
        <f t="shared" si="3"/>
        <v>1</v>
      </c>
    </row>
    <row r="68" spans="1:28" ht="73.5" customHeight="1" x14ac:dyDescent="0.25">
      <c r="A68" s="21">
        <v>254061</v>
      </c>
      <c r="B68" s="22" t="s">
        <v>881</v>
      </c>
      <c r="C68" s="22" t="s">
        <v>881</v>
      </c>
      <c r="D68" s="22" t="s">
        <v>276</v>
      </c>
      <c r="E68" s="23">
        <v>3152709</v>
      </c>
      <c r="F68" s="22" t="s">
        <v>882</v>
      </c>
      <c r="G68" s="22" t="str">
        <f t="shared" si="0"/>
        <v>Região Intermediária de Barbacena</v>
      </c>
      <c r="H68" s="22">
        <f>VLOOKUP(E68,Planilha2!A:D,4,FALSE)</f>
        <v>0.68899999999999995</v>
      </c>
      <c r="I68" s="22" t="s">
        <v>22</v>
      </c>
      <c r="J68" s="22" t="s">
        <v>22</v>
      </c>
      <c r="K68" s="22" t="s">
        <v>22</v>
      </c>
      <c r="L68" s="22" t="s">
        <v>22</v>
      </c>
      <c r="M68" s="22" t="s">
        <v>22</v>
      </c>
      <c r="N68" s="22" t="s">
        <v>40</v>
      </c>
      <c r="O68" s="23" t="s">
        <v>23</v>
      </c>
      <c r="P68" s="23" t="s">
        <v>23</v>
      </c>
      <c r="Q68" s="23" t="s">
        <v>23</v>
      </c>
      <c r="R68" s="23" t="s">
        <v>23</v>
      </c>
      <c r="S68" s="23" t="s">
        <v>30</v>
      </c>
      <c r="T68" s="24" t="s">
        <v>89</v>
      </c>
      <c r="U68" s="24" t="s">
        <v>3028</v>
      </c>
      <c r="V68" s="22"/>
      <c r="W68" s="9" t="s">
        <v>89</v>
      </c>
      <c r="X68" t="str">
        <f>VLOOKUP(E68,Planilha2!A:D,3,FALSE)</f>
        <v>Região Intermediária de Barbacena</v>
      </c>
      <c r="Y68">
        <f>VLOOKUP(E68,Planilha2!A:D,4,FALSE)</f>
        <v>0.68899999999999995</v>
      </c>
      <c r="Z68" s="16">
        <f t="shared" si="1"/>
        <v>1</v>
      </c>
      <c r="AA68" s="16">
        <f t="shared" si="2"/>
        <v>1</v>
      </c>
      <c r="AB68" s="16">
        <f t="shared" si="3"/>
        <v>1</v>
      </c>
    </row>
    <row r="69" spans="1:28" ht="73.5" customHeight="1" x14ac:dyDescent="0.25">
      <c r="A69" s="21">
        <v>276261</v>
      </c>
      <c r="B69" s="22" t="s">
        <v>1799</v>
      </c>
      <c r="C69" s="22" t="s">
        <v>1800</v>
      </c>
      <c r="D69" s="22" t="s">
        <v>276</v>
      </c>
      <c r="E69" s="23">
        <v>3170701</v>
      </c>
      <c r="F69" s="22" t="s">
        <v>408</v>
      </c>
      <c r="G69" s="22" t="str">
        <f t="shared" ref="G69:G132" si="4">X69</f>
        <v>Região Intermediária de Varginha</v>
      </c>
      <c r="H69" s="22">
        <f>VLOOKUP(E69,Planilha2!A:D,4,FALSE)</f>
        <v>0.77800000000000002</v>
      </c>
      <c r="I69" s="22" t="s">
        <v>22</v>
      </c>
      <c r="J69" s="22" t="s">
        <v>22</v>
      </c>
      <c r="K69" s="22" t="s">
        <v>22</v>
      </c>
      <c r="L69" s="22" t="s">
        <v>22</v>
      </c>
      <c r="M69" s="22" t="s">
        <v>22</v>
      </c>
      <c r="N69" s="22" t="s">
        <v>40</v>
      </c>
      <c r="O69" s="23" t="s">
        <v>23</v>
      </c>
      <c r="P69" s="23" t="s">
        <v>23</v>
      </c>
      <c r="Q69" s="23" t="s">
        <v>23</v>
      </c>
      <c r="R69" s="23" t="s">
        <v>23</v>
      </c>
      <c r="S69" s="23" t="s">
        <v>30</v>
      </c>
      <c r="T69" s="24" t="s">
        <v>89</v>
      </c>
      <c r="U69" s="24" t="s">
        <v>3028</v>
      </c>
      <c r="V69" s="22"/>
      <c r="W69" s="9" t="s">
        <v>89</v>
      </c>
      <c r="X69" t="str">
        <f>VLOOKUP(E69,Planilha2!A:D,3,FALSE)</f>
        <v>Região Intermediária de Varginha</v>
      </c>
      <c r="Y69">
        <f>VLOOKUP(E69,Planilha2!A:D,4,FALSE)</f>
        <v>0.77800000000000002</v>
      </c>
      <c r="Z69" s="16">
        <f t="shared" ref="Z69:Z132" si="5">COUNTIFS($A$5:$A$894,A69)</f>
        <v>1</v>
      </c>
      <c r="AA69" s="16">
        <f t="shared" ref="AA69:AA132" si="6">COUNTIF($B$5:$B$894,B69)</f>
        <v>2</v>
      </c>
      <c r="AB69" s="16">
        <f t="shared" ref="AB69:AB132" si="7">COUNTIF($C$5:$C$894,C69)</f>
        <v>2</v>
      </c>
    </row>
    <row r="70" spans="1:28" ht="73.5" customHeight="1" x14ac:dyDescent="0.25">
      <c r="A70" s="21">
        <v>248874</v>
      </c>
      <c r="B70" s="22" t="s">
        <v>612</v>
      </c>
      <c r="C70" s="22" t="s">
        <v>613</v>
      </c>
      <c r="D70" s="22" t="s">
        <v>44</v>
      </c>
      <c r="E70" s="23">
        <v>3161502</v>
      </c>
      <c r="F70" s="22" t="s">
        <v>614</v>
      </c>
      <c r="G70" s="22" t="str">
        <f t="shared" si="4"/>
        <v>Região Intermediária de Juíz de Fora</v>
      </c>
      <c r="H70" s="22">
        <f>VLOOKUP(E70,Planilha2!A:D,4,FALSE)</f>
        <v>0.65100000000000002</v>
      </c>
      <c r="I70" s="22" t="s">
        <v>22</v>
      </c>
      <c r="J70" s="22" t="s">
        <v>22</v>
      </c>
      <c r="K70" s="22" t="s">
        <v>22</v>
      </c>
      <c r="L70" s="22" t="s">
        <v>22</v>
      </c>
      <c r="M70" s="22" t="s">
        <v>22</v>
      </c>
      <c r="N70" s="22" t="s">
        <v>22</v>
      </c>
      <c r="O70" s="23" t="s">
        <v>23</v>
      </c>
      <c r="P70" s="23" t="s">
        <v>23</v>
      </c>
      <c r="Q70" s="23" t="s">
        <v>23</v>
      </c>
      <c r="R70" s="23" t="s">
        <v>58</v>
      </c>
      <c r="S70" s="23" t="s">
        <v>24</v>
      </c>
      <c r="T70" s="24" t="s">
        <v>615</v>
      </c>
      <c r="U70" s="24" t="s">
        <v>3028</v>
      </c>
      <c r="V70" s="22"/>
      <c r="W70" s="8" t="s">
        <v>615</v>
      </c>
      <c r="X70" t="str">
        <f>VLOOKUP(E70,Planilha2!A:D,3,FALSE)</f>
        <v>Região Intermediária de Juíz de Fora</v>
      </c>
      <c r="Y70">
        <f>VLOOKUP(E70,Planilha2!A:D,4,FALSE)</f>
        <v>0.65100000000000002</v>
      </c>
      <c r="Z70" s="16">
        <f t="shared" si="5"/>
        <v>1</v>
      </c>
      <c r="AA70" s="16">
        <f t="shared" si="6"/>
        <v>1</v>
      </c>
      <c r="AB70" s="16">
        <f t="shared" si="7"/>
        <v>1</v>
      </c>
    </row>
    <row r="71" spans="1:28" ht="73.5" customHeight="1" x14ac:dyDescent="0.25">
      <c r="A71" s="21">
        <v>255465</v>
      </c>
      <c r="B71" s="22" t="s">
        <v>986</v>
      </c>
      <c r="C71" s="22" t="s">
        <v>987</v>
      </c>
      <c r="D71" s="22" t="s">
        <v>28</v>
      </c>
      <c r="E71" s="23">
        <v>3151800</v>
      </c>
      <c r="F71" s="22" t="s">
        <v>73</v>
      </c>
      <c r="G71" s="22" t="str">
        <f t="shared" si="4"/>
        <v>Região Intermediária de Pouso Alegre</v>
      </c>
      <c r="H71" s="22">
        <f>VLOOKUP(E71,Planilha2!A:D,4,FALSE)</f>
        <v>0.77900000000000003</v>
      </c>
      <c r="I71" s="22" t="s">
        <v>22</v>
      </c>
      <c r="J71" s="22" t="s">
        <v>22</v>
      </c>
      <c r="K71" s="22" t="s">
        <v>22</v>
      </c>
      <c r="L71" s="22" t="s">
        <v>22</v>
      </c>
      <c r="M71" s="22" t="s">
        <v>22</v>
      </c>
      <c r="N71" s="22" t="s">
        <v>40</v>
      </c>
      <c r="O71" s="23" t="s">
        <v>23</v>
      </c>
      <c r="P71" s="23" t="s">
        <v>23</v>
      </c>
      <c r="Q71" s="23" t="s">
        <v>23</v>
      </c>
      <c r="R71" s="23" t="s">
        <v>23</v>
      </c>
      <c r="S71" s="23" t="s">
        <v>30</v>
      </c>
      <c r="T71" s="24" t="s">
        <v>615</v>
      </c>
      <c r="U71" s="24" t="s">
        <v>3028</v>
      </c>
      <c r="V71" s="22" t="s">
        <v>3076</v>
      </c>
      <c r="W71" s="8" t="s">
        <v>615</v>
      </c>
      <c r="X71" t="str">
        <f>VLOOKUP(E71,Planilha2!A:D,3,FALSE)</f>
        <v>Região Intermediária de Pouso Alegre</v>
      </c>
      <c r="Y71">
        <f>VLOOKUP(E71,Planilha2!A:D,4,FALSE)</f>
        <v>0.77900000000000003</v>
      </c>
      <c r="Z71" s="16">
        <f t="shared" si="5"/>
        <v>1</v>
      </c>
      <c r="AA71" s="16">
        <f t="shared" si="6"/>
        <v>1</v>
      </c>
      <c r="AB71" s="16">
        <f t="shared" si="7"/>
        <v>1</v>
      </c>
    </row>
    <row r="72" spans="1:28" ht="73.5" customHeight="1" x14ac:dyDescent="0.25">
      <c r="A72" s="21">
        <v>270318</v>
      </c>
      <c r="B72" s="22" t="s">
        <v>1638</v>
      </c>
      <c r="C72" s="22" t="s">
        <v>1639</v>
      </c>
      <c r="D72" s="22" t="s">
        <v>20</v>
      </c>
      <c r="E72" s="23">
        <v>3135209</v>
      </c>
      <c r="F72" s="22" t="s">
        <v>1640</v>
      </c>
      <c r="G72" s="22" t="str">
        <f t="shared" si="4"/>
        <v>Região Intermediária de Montes Claros</v>
      </c>
      <c r="H72" s="22">
        <f>VLOOKUP(E72,Planilha2!A:D,4,FALSE)</f>
        <v>0.65800000000000003</v>
      </c>
      <c r="I72" s="22" t="s">
        <v>22</v>
      </c>
      <c r="J72" s="22" t="s">
        <v>22</v>
      </c>
      <c r="K72" s="22" t="s">
        <v>22</v>
      </c>
      <c r="L72" s="22" t="s">
        <v>40</v>
      </c>
      <c r="M72" s="22" t="s">
        <v>22</v>
      </c>
      <c r="N72" s="22" t="s">
        <v>40</v>
      </c>
      <c r="O72" s="23" t="s">
        <v>23</v>
      </c>
      <c r="P72" s="23" t="s">
        <v>23</v>
      </c>
      <c r="Q72" s="23" t="s">
        <v>23</v>
      </c>
      <c r="R72" s="23" t="s">
        <v>23</v>
      </c>
      <c r="S72" s="23" t="s">
        <v>30</v>
      </c>
      <c r="T72" s="24" t="s">
        <v>615</v>
      </c>
      <c r="U72" s="24" t="s">
        <v>3028</v>
      </c>
      <c r="V72" s="22"/>
      <c r="W72" s="8" t="s">
        <v>615</v>
      </c>
      <c r="X72" t="str">
        <f>VLOOKUP(E72,Planilha2!A:D,3,FALSE)</f>
        <v>Região Intermediária de Montes Claros</v>
      </c>
      <c r="Y72">
        <f>VLOOKUP(E72,Planilha2!A:D,4,FALSE)</f>
        <v>0.65800000000000003</v>
      </c>
      <c r="Z72" s="16">
        <f t="shared" si="5"/>
        <v>1</v>
      </c>
      <c r="AA72" s="16">
        <f t="shared" si="6"/>
        <v>1</v>
      </c>
      <c r="AB72" s="16">
        <f t="shared" si="7"/>
        <v>1</v>
      </c>
    </row>
    <row r="73" spans="1:28" ht="73.5" customHeight="1" x14ac:dyDescent="0.25">
      <c r="A73" s="21">
        <v>271961</v>
      </c>
      <c r="B73" s="22" t="s">
        <v>1900</v>
      </c>
      <c r="C73" s="22" t="s">
        <v>1901</v>
      </c>
      <c r="D73" s="22" t="s">
        <v>65</v>
      </c>
      <c r="E73" s="23">
        <v>3112307</v>
      </c>
      <c r="F73" s="22" t="s">
        <v>1902</v>
      </c>
      <c r="G73" s="22" t="str">
        <f t="shared" si="4"/>
        <v>Região Intermediária de Teófilo Otoni</v>
      </c>
      <c r="H73" s="22">
        <f>VLOOKUP(E73,Planilha2!A:D,4,FALSE)</f>
        <v>0.65300000000000002</v>
      </c>
      <c r="I73" s="22" t="s">
        <v>22</v>
      </c>
      <c r="J73" s="22" t="s">
        <v>22</v>
      </c>
      <c r="K73" s="22" t="s">
        <v>22</v>
      </c>
      <c r="L73" s="22" t="s">
        <v>22</v>
      </c>
      <c r="M73" s="22" t="s">
        <v>22</v>
      </c>
      <c r="N73" s="22" t="s">
        <v>40</v>
      </c>
      <c r="O73" s="23" t="s">
        <v>23</v>
      </c>
      <c r="P73" s="22" t="s">
        <v>337</v>
      </c>
      <c r="Q73" s="22" t="s">
        <v>337</v>
      </c>
      <c r="R73" s="22" t="s">
        <v>337</v>
      </c>
      <c r="S73" s="22" t="s">
        <v>18</v>
      </c>
      <c r="T73" s="24" t="s">
        <v>1903</v>
      </c>
      <c r="U73" s="24" t="s">
        <v>3028</v>
      </c>
      <c r="V73" s="22"/>
      <c r="W73" s="8" t="s">
        <v>1903</v>
      </c>
      <c r="X73" t="str">
        <f>VLOOKUP(E73,Planilha2!A:D,3,FALSE)</f>
        <v>Região Intermediária de Teófilo Otoni</v>
      </c>
      <c r="Y73">
        <f>VLOOKUP(E73,Planilha2!A:D,4,FALSE)</f>
        <v>0.65300000000000002</v>
      </c>
      <c r="Z73" s="16">
        <f t="shared" si="5"/>
        <v>1</v>
      </c>
      <c r="AA73" s="16">
        <f t="shared" si="6"/>
        <v>1</v>
      </c>
      <c r="AB73" s="16">
        <f t="shared" si="7"/>
        <v>1</v>
      </c>
    </row>
    <row r="74" spans="1:28" ht="73.5" customHeight="1" x14ac:dyDescent="0.25">
      <c r="A74" s="21">
        <v>253370</v>
      </c>
      <c r="B74" s="22" t="s">
        <v>843</v>
      </c>
      <c r="C74" s="22" t="s">
        <v>844</v>
      </c>
      <c r="D74" s="22" t="s">
        <v>154</v>
      </c>
      <c r="E74" s="23">
        <v>3152501</v>
      </c>
      <c r="F74" s="22" t="s">
        <v>701</v>
      </c>
      <c r="G74" s="22" t="str">
        <f t="shared" si="4"/>
        <v>Região Intermediária de Pouso Alegre</v>
      </c>
      <c r="H74" s="22">
        <f>VLOOKUP(E74,Planilha2!A:D,4,FALSE)</f>
        <v>0.77400000000000002</v>
      </c>
      <c r="I74" s="22" t="s">
        <v>22</v>
      </c>
      <c r="J74" s="22" t="s">
        <v>22</v>
      </c>
      <c r="K74" s="22" t="s">
        <v>22</v>
      </c>
      <c r="L74" s="22" t="s">
        <v>40</v>
      </c>
      <c r="M74" s="22" t="s">
        <v>22</v>
      </c>
      <c r="N74" s="22" t="s">
        <v>40</v>
      </c>
      <c r="O74" s="23" t="s">
        <v>23</v>
      </c>
      <c r="P74" s="23" t="s">
        <v>23</v>
      </c>
      <c r="Q74" s="23" t="s">
        <v>23</v>
      </c>
      <c r="R74" s="23" t="s">
        <v>58</v>
      </c>
      <c r="S74" s="23" t="s">
        <v>24</v>
      </c>
      <c r="T74" s="24" t="s">
        <v>845</v>
      </c>
      <c r="U74" s="24" t="s">
        <v>3028</v>
      </c>
      <c r="V74" s="22"/>
      <c r="W74" s="8" t="s">
        <v>845</v>
      </c>
      <c r="X74" t="str">
        <f>VLOOKUP(E74,Planilha2!A:D,3,FALSE)</f>
        <v>Região Intermediária de Pouso Alegre</v>
      </c>
      <c r="Y74">
        <f>VLOOKUP(E74,Planilha2!A:D,4,FALSE)</f>
        <v>0.77400000000000002</v>
      </c>
      <c r="Z74" s="16">
        <f t="shared" si="5"/>
        <v>1</v>
      </c>
      <c r="AA74" s="16">
        <f t="shared" si="6"/>
        <v>1</v>
      </c>
      <c r="AB74" s="16">
        <f t="shared" si="7"/>
        <v>1</v>
      </c>
    </row>
    <row r="75" spans="1:28" ht="73.5" customHeight="1" x14ac:dyDescent="0.25">
      <c r="A75" s="21">
        <v>240024</v>
      </c>
      <c r="B75" s="22" t="s">
        <v>261</v>
      </c>
      <c r="C75" s="22" t="s">
        <v>262</v>
      </c>
      <c r="D75" s="22" t="s">
        <v>20</v>
      </c>
      <c r="E75" s="23">
        <v>3147709</v>
      </c>
      <c r="F75" s="22" t="s">
        <v>263</v>
      </c>
      <c r="G75" s="22" t="str">
        <f t="shared" si="4"/>
        <v>Região Intermediária de Divinópolis</v>
      </c>
      <c r="H75" s="22">
        <f>VLOOKUP(E75,Planilha2!A:D,4,FALSE)</f>
        <v>0.68700000000000006</v>
      </c>
      <c r="I75" s="22" t="s">
        <v>22</v>
      </c>
      <c r="J75" s="22" t="s">
        <v>22</v>
      </c>
      <c r="K75" s="22" t="s">
        <v>22</v>
      </c>
      <c r="L75" s="22" t="s">
        <v>22</v>
      </c>
      <c r="M75" s="22" t="s">
        <v>22</v>
      </c>
      <c r="N75" s="22" t="s">
        <v>22</v>
      </c>
      <c r="O75" s="23" t="s">
        <v>23</v>
      </c>
      <c r="P75" s="23" t="s">
        <v>23</v>
      </c>
      <c r="Q75" s="23" t="s">
        <v>23</v>
      </c>
      <c r="R75" s="23" t="s">
        <v>23</v>
      </c>
      <c r="S75" s="23" t="s">
        <v>24</v>
      </c>
      <c r="T75" s="24" t="s">
        <v>264</v>
      </c>
      <c r="U75" s="24" t="s">
        <v>3028</v>
      </c>
      <c r="V75" s="22"/>
      <c r="W75" s="9" t="s">
        <v>264</v>
      </c>
      <c r="X75" t="str">
        <f>VLOOKUP(E75,Planilha2!A:D,3,FALSE)</f>
        <v>Região Intermediária de Divinópolis</v>
      </c>
      <c r="Y75">
        <f>VLOOKUP(E75,Planilha2!A:D,4,FALSE)</f>
        <v>0.68700000000000006</v>
      </c>
      <c r="Z75" s="16">
        <f t="shared" si="5"/>
        <v>1</v>
      </c>
      <c r="AA75" s="16">
        <f t="shared" si="6"/>
        <v>1</v>
      </c>
      <c r="AB75" s="16">
        <f t="shared" si="7"/>
        <v>1</v>
      </c>
    </row>
    <row r="76" spans="1:28" ht="73.5" customHeight="1" x14ac:dyDescent="0.25">
      <c r="A76" s="21">
        <v>269940</v>
      </c>
      <c r="B76" s="22" t="s">
        <v>1547</v>
      </c>
      <c r="C76" s="22" t="s">
        <v>1548</v>
      </c>
      <c r="D76" s="22" t="s">
        <v>65</v>
      </c>
      <c r="E76" s="23">
        <v>3135803</v>
      </c>
      <c r="F76" s="22" t="s">
        <v>1549</v>
      </c>
      <c r="G76" s="22" t="str">
        <f t="shared" si="4"/>
        <v>Região Intermediária de Teófilo Otoni</v>
      </c>
      <c r="H76" s="22">
        <f>VLOOKUP(E76,Planilha2!A:D,4,FALSE)</f>
        <v>0.61499999999999999</v>
      </c>
      <c r="I76" s="22" t="s">
        <v>22</v>
      </c>
      <c r="J76" s="22" t="s">
        <v>22</v>
      </c>
      <c r="K76" s="22" t="s">
        <v>22</v>
      </c>
      <c r="L76" s="22" t="s">
        <v>22</v>
      </c>
      <c r="M76" s="22" t="s">
        <v>22</v>
      </c>
      <c r="N76" s="22" t="s">
        <v>22</v>
      </c>
      <c r="O76" s="23" t="s">
        <v>23</v>
      </c>
      <c r="P76" s="23" t="s">
        <v>23</v>
      </c>
      <c r="Q76" s="23" t="s">
        <v>23</v>
      </c>
      <c r="R76" s="23" t="s">
        <v>23</v>
      </c>
      <c r="S76" s="23" t="s">
        <v>24</v>
      </c>
      <c r="T76" s="24" t="s">
        <v>264</v>
      </c>
      <c r="U76" s="24" t="s">
        <v>3028</v>
      </c>
      <c r="V76" s="22"/>
      <c r="W76" s="8" t="s">
        <v>264</v>
      </c>
      <c r="X76" t="str">
        <f>VLOOKUP(E76,Planilha2!A:D,3,FALSE)</f>
        <v>Região Intermediária de Teófilo Otoni</v>
      </c>
      <c r="Y76">
        <f>VLOOKUP(E76,Planilha2!A:D,4,FALSE)</f>
        <v>0.61499999999999999</v>
      </c>
      <c r="Z76" s="16">
        <f t="shared" si="5"/>
        <v>1</v>
      </c>
      <c r="AA76" s="16">
        <f t="shared" si="6"/>
        <v>2</v>
      </c>
      <c r="AB76" s="16">
        <f t="shared" si="7"/>
        <v>2</v>
      </c>
    </row>
    <row r="77" spans="1:28" ht="73.5" customHeight="1" x14ac:dyDescent="0.25">
      <c r="A77" s="21">
        <v>237344</v>
      </c>
      <c r="B77" s="22" t="s">
        <v>67</v>
      </c>
      <c r="C77" s="22" t="s">
        <v>68</v>
      </c>
      <c r="D77" s="22" t="s">
        <v>20</v>
      </c>
      <c r="E77" s="23">
        <v>3137809</v>
      </c>
      <c r="F77" s="22" t="s">
        <v>69</v>
      </c>
      <c r="G77" s="22" t="str">
        <f t="shared" si="4"/>
        <v>Região Intermediária de Pouso Alegre</v>
      </c>
      <c r="H77" s="22">
        <f>VLOOKUP(E77,Planilha2!A:D,4,FALSE)</f>
        <v>0.71099999999999997</v>
      </c>
      <c r="I77" s="22" t="s">
        <v>22</v>
      </c>
      <c r="J77" s="22" t="s">
        <v>22</v>
      </c>
      <c r="K77" s="22" t="s">
        <v>22</v>
      </c>
      <c r="L77" s="22" t="s">
        <v>40</v>
      </c>
      <c r="M77" s="22" t="s">
        <v>22</v>
      </c>
      <c r="N77" s="22" t="s">
        <v>22</v>
      </c>
      <c r="O77" s="23" t="s">
        <v>23</v>
      </c>
      <c r="P77" s="23" t="s">
        <v>23</v>
      </c>
      <c r="Q77" s="23" t="s">
        <v>23</v>
      </c>
      <c r="R77" s="23" t="s">
        <v>23</v>
      </c>
      <c r="S77" s="23" t="s">
        <v>30</v>
      </c>
      <c r="T77" s="24" t="s">
        <v>70</v>
      </c>
      <c r="U77" s="24" t="s">
        <v>3028</v>
      </c>
      <c r="V77" s="22"/>
      <c r="W77" s="8" t="s">
        <v>70</v>
      </c>
      <c r="X77" t="str">
        <f>VLOOKUP(E77,Planilha2!A:D,3,FALSE)</f>
        <v>Região Intermediária de Pouso Alegre</v>
      </c>
      <c r="Y77">
        <f>VLOOKUP(E77,Planilha2!A:D,4,FALSE)</f>
        <v>0.71099999999999997</v>
      </c>
      <c r="Z77" s="16">
        <f t="shared" si="5"/>
        <v>1</v>
      </c>
      <c r="AA77" s="16">
        <f t="shared" si="6"/>
        <v>1</v>
      </c>
      <c r="AB77" s="16">
        <f t="shared" si="7"/>
        <v>1</v>
      </c>
    </row>
    <row r="78" spans="1:28" ht="73.5" customHeight="1" x14ac:dyDescent="0.25">
      <c r="A78" s="21">
        <v>242438</v>
      </c>
      <c r="B78" s="22" t="s">
        <v>379</v>
      </c>
      <c r="C78" s="22" t="s">
        <v>380</v>
      </c>
      <c r="D78" s="22" t="s">
        <v>154</v>
      </c>
      <c r="E78" s="23">
        <v>3106200</v>
      </c>
      <c r="F78" s="22" t="s">
        <v>61</v>
      </c>
      <c r="G78" s="22" t="str">
        <f t="shared" si="4"/>
        <v>Região Intermediária de Belo Horizonte</v>
      </c>
      <c r="H78" s="22">
        <f>VLOOKUP(E78,Planilha2!A:D,4,FALSE)</f>
        <v>0.81</v>
      </c>
      <c r="I78" s="22" t="s">
        <v>22</v>
      </c>
      <c r="J78" s="22" t="s">
        <v>22</v>
      </c>
      <c r="K78" s="22" t="s">
        <v>22</v>
      </c>
      <c r="L78" s="22" t="s">
        <v>22</v>
      </c>
      <c r="M78" s="22" t="s">
        <v>22</v>
      </c>
      <c r="N78" s="22" t="s">
        <v>40</v>
      </c>
      <c r="O78" s="23" t="s">
        <v>23</v>
      </c>
      <c r="P78" s="23" t="s">
        <v>23</v>
      </c>
      <c r="Q78" s="23" t="s">
        <v>23</v>
      </c>
      <c r="R78" s="23" t="s">
        <v>23</v>
      </c>
      <c r="S78" s="23" t="s">
        <v>24</v>
      </c>
      <c r="T78" s="24" t="s">
        <v>70</v>
      </c>
      <c r="U78" s="24" t="s">
        <v>3028</v>
      </c>
      <c r="V78" s="22"/>
      <c r="W78" s="9" t="s">
        <v>70</v>
      </c>
      <c r="X78" t="str">
        <f>VLOOKUP(E78,Planilha2!A:D,3,FALSE)</f>
        <v>Região Intermediária de Belo Horizonte</v>
      </c>
      <c r="Y78">
        <f>VLOOKUP(E78,Planilha2!A:D,4,FALSE)</f>
        <v>0.81</v>
      </c>
      <c r="Z78" s="16">
        <f t="shared" si="5"/>
        <v>1</v>
      </c>
      <c r="AA78" s="16">
        <f t="shared" si="6"/>
        <v>1</v>
      </c>
      <c r="AB78" s="16">
        <f t="shared" si="7"/>
        <v>1</v>
      </c>
    </row>
    <row r="79" spans="1:28" ht="73.5" customHeight="1" x14ac:dyDescent="0.25">
      <c r="A79" s="21">
        <v>247730</v>
      </c>
      <c r="B79" s="22" t="s">
        <v>553</v>
      </c>
      <c r="C79" s="22" t="s">
        <v>554</v>
      </c>
      <c r="D79" s="22" t="s">
        <v>28</v>
      </c>
      <c r="E79" s="23">
        <v>3104908</v>
      </c>
      <c r="F79" s="22" t="s">
        <v>555</v>
      </c>
      <c r="G79" s="22" t="str">
        <f t="shared" si="4"/>
        <v>Região Intermediária de Pouso Alegre</v>
      </c>
      <c r="H79" s="22">
        <f>VLOOKUP(E79,Planilha2!A:D,4,FALSE)</f>
        <v>0.68100000000000005</v>
      </c>
      <c r="I79" s="22" t="s">
        <v>22</v>
      </c>
      <c r="J79" s="22" t="s">
        <v>22</v>
      </c>
      <c r="K79" s="22" t="s">
        <v>22</v>
      </c>
      <c r="L79" s="22" t="s">
        <v>22</v>
      </c>
      <c r="M79" s="22" t="s">
        <v>22</v>
      </c>
      <c r="N79" s="22" t="s">
        <v>40</v>
      </c>
      <c r="O79" s="23" t="s">
        <v>23</v>
      </c>
      <c r="P79" s="23" t="s">
        <v>58</v>
      </c>
      <c r="Q79" s="23" t="s">
        <v>23</v>
      </c>
      <c r="R79" s="23" t="s">
        <v>23</v>
      </c>
      <c r="S79" s="23" t="s">
        <v>24</v>
      </c>
      <c r="T79" s="24" t="s">
        <v>70</v>
      </c>
      <c r="U79" s="24" t="s">
        <v>3028</v>
      </c>
      <c r="V79" s="22" t="s">
        <v>3076</v>
      </c>
      <c r="W79" s="9" t="s">
        <v>70</v>
      </c>
      <c r="X79" t="str">
        <f>VLOOKUP(E79,Planilha2!A:D,3,FALSE)</f>
        <v>Região Intermediária de Pouso Alegre</v>
      </c>
      <c r="Y79">
        <f>VLOOKUP(E79,Planilha2!A:D,4,FALSE)</f>
        <v>0.68100000000000005</v>
      </c>
      <c r="Z79" s="16">
        <f t="shared" si="5"/>
        <v>1</v>
      </c>
      <c r="AA79" s="16">
        <f t="shared" si="6"/>
        <v>1</v>
      </c>
      <c r="AB79" s="16">
        <f t="shared" si="7"/>
        <v>1</v>
      </c>
    </row>
    <row r="80" spans="1:28" ht="73.5" customHeight="1" x14ac:dyDescent="0.25">
      <c r="A80" s="21">
        <v>254071</v>
      </c>
      <c r="B80" s="22" t="s">
        <v>453</v>
      </c>
      <c r="C80" s="22" t="s">
        <v>883</v>
      </c>
      <c r="D80" s="22" t="s">
        <v>44</v>
      </c>
      <c r="E80" s="23">
        <v>3111507</v>
      </c>
      <c r="F80" s="22" t="s">
        <v>884</v>
      </c>
      <c r="G80" s="22" t="str">
        <f t="shared" si="4"/>
        <v>Região Intermediária de Uberaba</v>
      </c>
      <c r="H80" s="22">
        <f>VLOOKUP(E80,Planilha2!A:D,4,FALSE)</f>
        <v>0.70199999999999996</v>
      </c>
      <c r="I80" s="22" t="s">
        <v>22</v>
      </c>
      <c r="J80" s="22" t="s">
        <v>22</v>
      </c>
      <c r="K80" s="22" t="s">
        <v>22</v>
      </c>
      <c r="L80" s="22" t="s">
        <v>22</v>
      </c>
      <c r="M80" s="22" t="s">
        <v>22</v>
      </c>
      <c r="N80" s="22" t="s">
        <v>22</v>
      </c>
      <c r="O80" s="23" t="s">
        <v>23</v>
      </c>
      <c r="P80" s="23" t="s">
        <v>23</v>
      </c>
      <c r="Q80" s="23" t="s">
        <v>23</v>
      </c>
      <c r="R80" s="23" t="s">
        <v>23</v>
      </c>
      <c r="S80" s="23" t="s">
        <v>24</v>
      </c>
      <c r="T80" s="24" t="s">
        <v>70</v>
      </c>
      <c r="U80" s="24" t="s">
        <v>3028</v>
      </c>
      <c r="V80" s="22"/>
      <c r="W80" s="9" t="s">
        <v>70</v>
      </c>
      <c r="X80" t="str">
        <f>VLOOKUP(E80,Planilha2!A:D,3,FALSE)</f>
        <v>Região Intermediária de Uberaba</v>
      </c>
      <c r="Y80">
        <f>VLOOKUP(E80,Planilha2!A:D,4,FALSE)</f>
        <v>0.70199999999999996</v>
      </c>
      <c r="Z80" s="16">
        <f t="shared" si="5"/>
        <v>1</v>
      </c>
      <c r="AA80" s="16">
        <f t="shared" si="6"/>
        <v>1</v>
      </c>
      <c r="AB80" s="16">
        <f t="shared" si="7"/>
        <v>1</v>
      </c>
    </row>
    <row r="81" spans="1:28" ht="73.5" customHeight="1" x14ac:dyDescent="0.25">
      <c r="A81" s="21">
        <v>255948</v>
      </c>
      <c r="B81" s="22" t="s">
        <v>1006</v>
      </c>
      <c r="C81" s="22" t="s">
        <v>1007</v>
      </c>
      <c r="D81" s="22" t="s">
        <v>20</v>
      </c>
      <c r="E81" s="23">
        <v>3153905</v>
      </c>
      <c r="F81" s="22" t="s">
        <v>1008</v>
      </c>
      <c r="G81" s="22" t="str">
        <f t="shared" si="4"/>
        <v>Região Intermediária de Belo Horizonte</v>
      </c>
      <c r="H81" s="22">
        <f>VLOOKUP(E81,Planilha2!A:D,4,FALSE)</f>
        <v>0.73</v>
      </c>
      <c r="I81" s="22" t="s">
        <v>22</v>
      </c>
      <c r="J81" s="22" t="s">
        <v>22</v>
      </c>
      <c r="K81" s="22" t="s">
        <v>22</v>
      </c>
      <c r="L81" s="22" t="s">
        <v>22</v>
      </c>
      <c r="M81" s="22" t="s">
        <v>22</v>
      </c>
      <c r="N81" s="22" t="s">
        <v>22</v>
      </c>
      <c r="O81" s="23" t="s">
        <v>117</v>
      </c>
      <c r="P81" s="23" t="s">
        <v>23</v>
      </c>
      <c r="Q81" s="23" t="s">
        <v>58</v>
      </c>
      <c r="R81" s="23" t="s">
        <v>23</v>
      </c>
      <c r="S81" s="23" t="s">
        <v>24</v>
      </c>
      <c r="T81" s="24" t="s">
        <v>70</v>
      </c>
      <c r="U81" s="24" t="s">
        <v>3028</v>
      </c>
      <c r="V81" s="22"/>
      <c r="W81" s="8" t="s">
        <v>70</v>
      </c>
      <c r="X81" t="str">
        <f>VLOOKUP(E81,Planilha2!A:D,3,FALSE)</f>
        <v>Região Intermediária de Belo Horizonte</v>
      </c>
      <c r="Y81">
        <f>VLOOKUP(E81,Planilha2!A:D,4,FALSE)</f>
        <v>0.73</v>
      </c>
      <c r="Z81" s="16">
        <f t="shared" si="5"/>
        <v>1</v>
      </c>
      <c r="AA81" s="16">
        <f t="shared" si="6"/>
        <v>1</v>
      </c>
      <c r="AB81" s="16">
        <f t="shared" si="7"/>
        <v>1</v>
      </c>
    </row>
    <row r="82" spans="1:28" ht="73.5" customHeight="1" x14ac:dyDescent="0.25">
      <c r="A82" s="21">
        <v>262558</v>
      </c>
      <c r="B82" s="22" t="s">
        <v>1407</v>
      </c>
      <c r="C82" s="22" t="s">
        <v>1408</v>
      </c>
      <c r="D82" s="22" t="s">
        <v>92</v>
      </c>
      <c r="E82" s="23">
        <v>3162955</v>
      </c>
      <c r="F82" s="22" t="s">
        <v>1409</v>
      </c>
      <c r="G82" s="22" t="str">
        <f t="shared" si="4"/>
        <v>Região Intermediária de Belo Horizonte</v>
      </c>
      <c r="H82" s="22">
        <f>VLOOKUP(E82,Planilha2!A:D,4,FALSE)</f>
        <v>0.72899999999999998</v>
      </c>
      <c r="I82" s="22" t="s">
        <v>40</v>
      </c>
      <c r="J82" s="22" t="s">
        <v>40</v>
      </c>
      <c r="K82" s="22" t="s">
        <v>22</v>
      </c>
      <c r="L82" s="22" t="s">
        <v>22</v>
      </c>
      <c r="M82" s="22" t="s">
        <v>22</v>
      </c>
      <c r="N82" s="22" t="s">
        <v>40</v>
      </c>
      <c r="O82" s="23" t="s">
        <v>23</v>
      </c>
      <c r="P82" s="23" t="s">
        <v>23</v>
      </c>
      <c r="Q82" s="23" t="s">
        <v>23</v>
      </c>
      <c r="R82" s="23" t="s">
        <v>23</v>
      </c>
      <c r="S82" s="23" t="s">
        <v>24</v>
      </c>
      <c r="T82" s="24" t="s">
        <v>70</v>
      </c>
      <c r="U82" s="24" t="s">
        <v>3028</v>
      </c>
      <c r="V82" s="22" t="s">
        <v>3077</v>
      </c>
      <c r="W82" s="8" t="s">
        <v>70</v>
      </c>
      <c r="X82" t="str">
        <f>VLOOKUP(E82,Planilha2!A:D,3,FALSE)</f>
        <v>Região Intermediária de Belo Horizonte</v>
      </c>
      <c r="Y82">
        <f>VLOOKUP(E82,Planilha2!A:D,4,FALSE)</f>
        <v>0.72899999999999998</v>
      </c>
      <c r="Z82" s="16">
        <f t="shared" si="5"/>
        <v>1</v>
      </c>
      <c r="AA82" s="16">
        <f t="shared" si="6"/>
        <v>1</v>
      </c>
      <c r="AB82" s="16">
        <f t="shared" si="7"/>
        <v>1</v>
      </c>
    </row>
    <row r="83" spans="1:28" ht="73.5" customHeight="1" x14ac:dyDescent="0.25">
      <c r="A83" s="21">
        <v>267343</v>
      </c>
      <c r="B83" s="22" t="s">
        <v>1503</v>
      </c>
      <c r="C83" s="22" t="s">
        <v>1504</v>
      </c>
      <c r="D83" s="22" t="s">
        <v>28</v>
      </c>
      <c r="E83" s="23">
        <v>3136702</v>
      </c>
      <c r="F83" s="22" t="s">
        <v>922</v>
      </c>
      <c r="G83" s="22" t="str">
        <f t="shared" si="4"/>
        <v>Região Intermediária de Juíz de Fora</v>
      </c>
      <c r="H83" s="22">
        <f>VLOOKUP(E83,Planilha2!A:D,4,FALSE)</f>
        <v>0.77800000000000002</v>
      </c>
      <c r="I83" s="22" t="s">
        <v>22</v>
      </c>
      <c r="J83" s="22" t="s">
        <v>22</v>
      </c>
      <c r="K83" s="22" t="s">
        <v>22</v>
      </c>
      <c r="L83" s="22" t="s">
        <v>22</v>
      </c>
      <c r="M83" s="22" t="s">
        <v>22</v>
      </c>
      <c r="N83" s="22" t="s">
        <v>22</v>
      </c>
      <c r="O83" s="23" t="s">
        <v>23</v>
      </c>
      <c r="P83" s="23" t="s">
        <v>23</v>
      </c>
      <c r="Q83" s="23" t="s">
        <v>23</v>
      </c>
      <c r="R83" s="23" t="s">
        <v>23</v>
      </c>
      <c r="S83" s="23" t="s">
        <v>30</v>
      </c>
      <c r="T83" s="24" t="s">
        <v>70</v>
      </c>
      <c r="U83" s="24" t="s">
        <v>3028</v>
      </c>
      <c r="V83" s="22"/>
      <c r="W83" s="9" t="s">
        <v>70</v>
      </c>
      <c r="X83" t="str">
        <f>VLOOKUP(E83,Planilha2!A:D,3,FALSE)</f>
        <v>Região Intermediária de Juíz de Fora</v>
      </c>
      <c r="Y83">
        <f>VLOOKUP(E83,Planilha2!A:D,4,FALSE)</f>
        <v>0.77800000000000002</v>
      </c>
      <c r="Z83" s="16">
        <f t="shared" si="5"/>
        <v>1</v>
      </c>
      <c r="AA83" s="16">
        <f t="shared" si="6"/>
        <v>1</v>
      </c>
      <c r="AB83" s="16">
        <f t="shared" si="7"/>
        <v>1</v>
      </c>
    </row>
    <row r="84" spans="1:28" ht="73.5" customHeight="1" x14ac:dyDescent="0.25">
      <c r="A84" s="21">
        <v>270993</v>
      </c>
      <c r="B84" s="22" t="s">
        <v>1724</v>
      </c>
      <c r="C84" s="22" t="s">
        <v>1725</v>
      </c>
      <c r="D84" s="22" t="s">
        <v>28</v>
      </c>
      <c r="E84" s="23">
        <v>3106200</v>
      </c>
      <c r="F84" s="22" t="s">
        <v>61</v>
      </c>
      <c r="G84" s="22" t="str">
        <f t="shared" si="4"/>
        <v>Região Intermediária de Belo Horizonte</v>
      </c>
      <c r="H84" s="22">
        <f>VLOOKUP(E84,Planilha2!A:D,4,FALSE)</f>
        <v>0.81</v>
      </c>
      <c r="I84" s="22" t="s">
        <v>40</v>
      </c>
      <c r="J84" s="22" t="s">
        <v>22</v>
      </c>
      <c r="K84" s="22" t="s">
        <v>22</v>
      </c>
      <c r="L84" s="22" t="s">
        <v>22</v>
      </c>
      <c r="M84" s="22" t="s">
        <v>22</v>
      </c>
      <c r="N84" s="22" t="s">
        <v>22</v>
      </c>
      <c r="O84" s="23" t="s">
        <v>23</v>
      </c>
      <c r="P84" s="23" t="s">
        <v>23</v>
      </c>
      <c r="Q84" s="23" t="s">
        <v>23</v>
      </c>
      <c r="R84" s="23" t="s">
        <v>23</v>
      </c>
      <c r="S84" s="23" t="s">
        <v>24</v>
      </c>
      <c r="T84" s="24" t="s">
        <v>70</v>
      </c>
      <c r="U84" s="24" t="s">
        <v>3028</v>
      </c>
      <c r="V84" s="22" t="s">
        <v>3077</v>
      </c>
      <c r="W84" s="9" t="s">
        <v>70</v>
      </c>
      <c r="X84" t="str">
        <f>VLOOKUP(E84,Planilha2!A:D,3,FALSE)</f>
        <v>Região Intermediária de Belo Horizonte</v>
      </c>
      <c r="Y84">
        <f>VLOOKUP(E84,Planilha2!A:D,4,FALSE)</f>
        <v>0.81</v>
      </c>
      <c r="Z84" s="16">
        <f t="shared" si="5"/>
        <v>1</v>
      </c>
      <c r="AA84" s="16">
        <f t="shared" si="6"/>
        <v>1</v>
      </c>
      <c r="AB84" s="16">
        <f t="shared" si="7"/>
        <v>1</v>
      </c>
    </row>
    <row r="85" spans="1:28" ht="73.5" customHeight="1" x14ac:dyDescent="0.25">
      <c r="A85" s="21">
        <v>241621</v>
      </c>
      <c r="B85" s="22" t="s">
        <v>353</v>
      </c>
      <c r="C85" s="22" t="s">
        <v>354</v>
      </c>
      <c r="D85" s="22" t="s">
        <v>92</v>
      </c>
      <c r="E85" s="23">
        <v>3162948</v>
      </c>
      <c r="F85" s="22" t="s">
        <v>355</v>
      </c>
      <c r="G85" s="22" t="str">
        <f t="shared" si="4"/>
        <v>Região Intermediária de Varginha</v>
      </c>
      <c r="H85" s="22">
        <f>VLOOKUP(E85,Planilha2!A:D,4,FALSE)</f>
        <v>0.73899999999999999</v>
      </c>
      <c r="I85" s="22" t="s">
        <v>22</v>
      </c>
      <c r="J85" s="22" t="s">
        <v>22</v>
      </c>
      <c r="K85" s="22" t="s">
        <v>22</v>
      </c>
      <c r="L85" s="22" t="s">
        <v>22</v>
      </c>
      <c r="M85" s="22" t="s">
        <v>22</v>
      </c>
      <c r="N85" s="22" t="s">
        <v>40</v>
      </c>
      <c r="O85" s="23" t="s">
        <v>23</v>
      </c>
      <c r="P85" s="23" t="s">
        <v>23</v>
      </c>
      <c r="Q85" s="23" t="s">
        <v>23</v>
      </c>
      <c r="R85" s="23" t="s">
        <v>23</v>
      </c>
      <c r="S85" s="23" t="s">
        <v>30</v>
      </c>
      <c r="T85" s="24" t="s">
        <v>356</v>
      </c>
      <c r="U85" s="24" t="s">
        <v>3028</v>
      </c>
      <c r="V85" s="22" t="s">
        <v>3078</v>
      </c>
      <c r="W85" s="9" t="s">
        <v>356</v>
      </c>
      <c r="X85" t="str">
        <f>VLOOKUP(E85,Planilha2!A:D,3,FALSE)</f>
        <v>Região Intermediária de Varginha</v>
      </c>
      <c r="Y85">
        <f>VLOOKUP(E85,Planilha2!A:D,4,FALSE)</f>
        <v>0.73899999999999999</v>
      </c>
      <c r="Z85" s="16">
        <f t="shared" si="5"/>
        <v>1</v>
      </c>
      <c r="AA85" s="16">
        <f t="shared" si="6"/>
        <v>1</v>
      </c>
      <c r="AB85" s="16">
        <f t="shared" si="7"/>
        <v>1</v>
      </c>
    </row>
    <row r="86" spans="1:28" ht="73.5" customHeight="1" x14ac:dyDescent="0.25">
      <c r="A86" s="21">
        <v>247535</v>
      </c>
      <c r="B86" s="22" t="s">
        <v>520</v>
      </c>
      <c r="C86" s="22" t="s">
        <v>521</v>
      </c>
      <c r="D86" s="22" t="s">
        <v>20</v>
      </c>
      <c r="E86" s="23">
        <v>3149903</v>
      </c>
      <c r="F86" s="22" t="s">
        <v>522</v>
      </c>
      <c r="G86" s="22" t="str">
        <f t="shared" si="4"/>
        <v>Região Intermediária de Varginha</v>
      </c>
      <c r="H86" s="22">
        <f>VLOOKUP(E86,Planilha2!A:D,4,FALSE)</f>
        <v>0.74399999999999999</v>
      </c>
      <c r="I86" s="22" t="s">
        <v>40</v>
      </c>
      <c r="J86" s="22" t="s">
        <v>40</v>
      </c>
      <c r="K86" s="22" t="s">
        <v>22</v>
      </c>
      <c r="L86" s="22" t="s">
        <v>22</v>
      </c>
      <c r="M86" s="22" t="s">
        <v>22</v>
      </c>
      <c r="N86" s="22" t="s">
        <v>22</v>
      </c>
      <c r="O86" s="23" t="s">
        <v>23</v>
      </c>
      <c r="P86" s="23" t="s">
        <v>23</v>
      </c>
      <c r="Q86" s="23" t="s">
        <v>23</v>
      </c>
      <c r="R86" s="23" t="s">
        <v>23</v>
      </c>
      <c r="S86" s="23" t="s">
        <v>24</v>
      </c>
      <c r="T86" s="24" t="s">
        <v>523</v>
      </c>
      <c r="U86" s="24" t="s">
        <v>3028</v>
      </c>
      <c r="V86" s="22"/>
      <c r="W86" s="8" t="s">
        <v>523</v>
      </c>
      <c r="X86" t="str">
        <f>VLOOKUP(E86,Planilha2!A:D,3,FALSE)</f>
        <v>Região Intermediária de Varginha</v>
      </c>
      <c r="Y86">
        <f>VLOOKUP(E86,Planilha2!A:D,4,FALSE)</f>
        <v>0.74399999999999999</v>
      </c>
      <c r="Z86" s="16">
        <f t="shared" si="5"/>
        <v>1</v>
      </c>
      <c r="AA86" s="16">
        <f t="shared" si="6"/>
        <v>1</v>
      </c>
      <c r="AB86" s="16">
        <f t="shared" si="7"/>
        <v>1</v>
      </c>
    </row>
    <row r="87" spans="1:28" ht="73.5" customHeight="1" x14ac:dyDescent="0.25">
      <c r="A87" s="21">
        <v>249743</v>
      </c>
      <c r="B87" s="22" t="s">
        <v>681</v>
      </c>
      <c r="C87" s="22" t="s">
        <v>682</v>
      </c>
      <c r="D87" s="22" t="s">
        <v>276</v>
      </c>
      <c r="E87" s="23">
        <v>3147402</v>
      </c>
      <c r="F87" s="22" t="s">
        <v>683</v>
      </c>
      <c r="G87" s="22" t="str">
        <f t="shared" si="4"/>
        <v>Região Intermediária de Belo Horizonte</v>
      </c>
      <c r="H87" s="22">
        <f>VLOOKUP(E87,Planilha2!A:D,4,FALSE)</f>
        <v>0.69399999999999995</v>
      </c>
      <c r="I87" s="22" t="s">
        <v>22</v>
      </c>
      <c r="J87" s="22" t="s">
        <v>40</v>
      </c>
      <c r="K87" s="22" t="s">
        <v>22</v>
      </c>
      <c r="L87" s="22" t="s">
        <v>22</v>
      </c>
      <c r="M87" s="22" t="s">
        <v>22</v>
      </c>
      <c r="N87" s="22" t="s">
        <v>22</v>
      </c>
      <c r="O87" s="23" t="s">
        <v>23</v>
      </c>
      <c r="P87" s="23" t="s">
        <v>58</v>
      </c>
      <c r="Q87" s="23" t="s">
        <v>23</v>
      </c>
      <c r="R87" s="23" t="s">
        <v>23</v>
      </c>
      <c r="S87" s="23" t="s">
        <v>93</v>
      </c>
      <c r="T87" s="24" t="s">
        <v>523</v>
      </c>
      <c r="U87" s="24" t="s">
        <v>3028</v>
      </c>
      <c r="V87" s="22"/>
      <c r="W87" s="9" t="s">
        <v>523</v>
      </c>
      <c r="X87" t="str">
        <f>VLOOKUP(E87,Planilha2!A:D,3,FALSE)</f>
        <v>Região Intermediária de Belo Horizonte</v>
      </c>
      <c r="Y87">
        <f>VLOOKUP(E87,Planilha2!A:D,4,FALSE)</f>
        <v>0.69399999999999995</v>
      </c>
      <c r="Z87" s="16">
        <f t="shared" si="5"/>
        <v>1</v>
      </c>
      <c r="AA87" s="16">
        <f t="shared" si="6"/>
        <v>1</v>
      </c>
      <c r="AB87" s="16">
        <f t="shared" si="7"/>
        <v>1</v>
      </c>
    </row>
    <row r="88" spans="1:28" ht="73.5" customHeight="1" x14ac:dyDescent="0.25">
      <c r="A88" s="21">
        <v>261932</v>
      </c>
      <c r="B88" s="22" t="s">
        <v>1365</v>
      </c>
      <c r="C88" s="22" t="s">
        <v>1366</v>
      </c>
      <c r="D88" s="22" t="s">
        <v>20</v>
      </c>
      <c r="E88" s="23">
        <v>3128303</v>
      </c>
      <c r="F88" s="22" t="s">
        <v>1367</v>
      </c>
      <c r="G88" s="22" t="str">
        <f t="shared" si="4"/>
        <v>Região Intermediária de Varginha</v>
      </c>
      <c r="H88" s="22">
        <f>VLOOKUP(E88,Planilha2!A:D,4,FALSE)</f>
        <v>0.70099999999999996</v>
      </c>
      <c r="I88" s="22" t="s">
        <v>22</v>
      </c>
      <c r="J88" s="22" t="s">
        <v>40</v>
      </c>
      <c r="K88" s="22" t="s">
        <v>22</v>
      </c>
      <c r="L88" s="22" t="s">
        <v>22</v>
      </c>
      <c r="M88" s="22" t="s">
        <v>22</v>
      </c>
      <c r="N88" s="22" t="s">
        <v>40</v>
      </c>
      <c r="O88" s="23" t="s">
        <v>23</v>
      </c>
      <c r="P88" s="23" t="s">
        <v>23</v>
      </c>
      <c r="Q88" s="23" t="s">
        <v>23</v>
      </c>
      <c r="R88" s="23" t="s">
        <v>23</v>
      </c>
      <c r="S88" s="23" t="s">
        <v>24</v>
      </c>
      <c r="T88" s="24" t="s">
        <v>523</v>
      </c>
      <c r="U88" s="24" t="s">
        <v>3028</v>
      </c>
      <c r="V88" s="22"/>
      <c r="W88" s="8" t="s">
        <v>523</v>
      </c>
      <c r="X88" t="str">
        <f>VLOOKUP(E88,Planilha2!A:D,3,FALSE)</f>
        <v>Região Intermediária de Varginha</v>
      </c>
      <c r="Y88">
        <f>VLOOKUP(E88,Planilha2!A:D,4,FALSE)</f>
        <v>0.70099999999999996</v>
      </c>
      <c r="Z88" s="16">
        <f t="shared" si="5"/>
        <v>1</v>
      </c>
      <c r="AA88" s="16">
        <f t="shared" si="6"/>
        <v>1</v>
      </c>
      <c r="AB88" s="16">
        <f t="shared" si="7"/>
        <v>1</v>
      </c>
    </row>
    <row r="89" spans="1:28" ht="73.5" customHeight="1" x14ac:dyDescent="0.25">
      <c r="A89" s="21">
        <v>271734</v>
      </c>
      <c r="B89" s="22" t="s">
        <v>1871</v>
      </c>
      <c r="C89" s="22" t="s">
        <v>1872</v>
      </c>
      <c r="D89" s="22" t="s">
        <v>65</v>
      </c>
      <c r="E89" s="23">
        <v>3163706</v>
      </c>
      <c r="F89" s="22" t="s">
        <v>1101</v>
      </c>
      <c r="G89" s="22" t="str">
        <f t="shared" si="4"/>
        <v>Região Intermediária de Pouso Alegre</v>
      </c>
      <c r="H89" s="22">
        <f>VLOOKUP(E89,Planilha2!A:D,4,FALSE)</f>
        <v>0.75900000000000001</v>
      </c>
      <c r="I89" s="22" t="s">
        <v>22</v>
      </c>
      <c r="J89" s="22" t="s">
        <v>22</v>
      </c>
      <c r="K89" s="22" t="s">
        <v>22</v>
      </c>
      <c r="L89" s="22" t="s">
        <v>22</v>
      </c>
      <c r="M89" s="22" t="s">
        <v>22</v>
      </c>
      <c r="N89" s="22" t="s">
        <v>22</v>
      </c>
      <c r="O89" s="23" t="s">
        <v>23</v>
      </c>
      <c r="P89" s="23" t="s">
        <v>23</v>
      </c>
      <c r="Q89" s="23" t="s">
        <v>23</v>
      </c>
      <c r="R89" s="23" t="s">
        <v>23</v>
      </c>
      <c r="S89" s="23" t="s">
        <v>24</v>
      </c>
      <c r="T89" s="24" t="s">
        <v>523</v>
      </c>
      <c r="U89" s="24" t="s">
        <v>3028</v>
      </c>
      <c r="V89" s="22"/>
      <c r="W89" s="8" t="s">
        <v>523</v>
      </c>
      <c r="X89" t="str">
        <f>VLOOKUP(E89,Planilha2!A:D,3,FALSE)</f>
        <v>Região Intermediária de Pouso Alegre</v>
      </c>
      <c r="Y89">
        <f>VLOOKUP(E89,Planilha2!A:D,4,FALSE)</f>
        <v>0.75900000000000001</v>
      </c>
      <c r="Z89" s="16">
        <f t="shared" si="5"/>
        <v>1</v>
      </c>
      <c r="AA89" s="16">
        <f t="shared" si="6"/>
        <v>1</v>
      </c>
      <c r="AB89" s="16">
        <f t="shared" si="7"/>
        <v>2</v>
      </c>
    </row>
    <row r="90" spans="1:28" ht="73.5" customHeight="1" x14ac:dyDescent="0.25">
      <c r="A90" s="21">
        <v>239112</v>
      </c>
      <c r="B90" s="22" t="s">
        <v>223</v>
      </c>
      <c r="C90" s="22" t="s">
        <v>224</v>
      </c>
      <c r="D90" s="22" t="s">
        <v>44</v>
      </c>
      <c r="E90" s="23">
        <v>3107109</v>
      </c>
      <c r="F90" s="22" t="s">
        <v>225</v>
      </c>
      <c r="G90" s="22" t="str">
        <f t="shared" si="4"/>
        <v>Região Intermediária de Varginha</v>
      </c>
      <c r="H90" s="22">
        <f>VLOOKUP(E90,Planilha2!A:D,4,FALSE)</f>
        <v>0.70399999999999996</v>
      </c>
      <c r="I90" s="22" t="s">
        <v>22</v>
      </c>
      <c r="J90" s="22" t="s">
        <v>22</v>
      </c>
      <c r="K90" s="22" t="s">
        <v>22</v>
      </c>
      <c r="L90" s="22" t="s">
        <v>22</v>
      </c>
      <c r="M90" s="22" t="s">
        <v>22</v>
      </c>
      <c r="N90" s="22" t="s">
        <v>22</v>
      </c>
      <c r="O90" s="23" t="s">
        <v>23</v>
      </c>
      <c r="P90" s="23" t="s">
        <v>23</v>
      </c>
      <c r="Q90" s="23" t="s">
        <v>23</v>
      </c>
      <c r="R90" s="23" t="s">
        <v>23</v>
      </c>
      <c r="S90" s="23" t="s">
        <v>30</v>
      </c>
      <c r="T90" s="24" t="s">
        <v>226</v>
      </c>
      <c r="U90" s="24" t="s">
        <v>3028</v>
      </c>
      <c r="V90" s="22"/>
      <c r="W90" s="8" t="s">
        <v>226</v>
      </c>
      <c r="X90" t="str">
        <f>VLOOKUP(E90,Planilha2!A:D,3,FALSE)</f>
        <v>Região Intermediária de Varginha</v>
      </c>
      <c r="Y90">
        <f>VLOOKUP(E90,Planilha2!A:D,4,FALSE)</f>
        <v>0.70399999999999996</v>
      </c>
      <c r="Z90" s="16">
        <f t="shared" si="5"/>
        <v>1</v>
      </c>
      <c r="AA90" s="16">
        <f t="shared" si="6"/>
        <v>1</v>
      </c>
      <c r="AB90" s="16">
        <f t="shared" si="7"/>
        <v>1</v>
      </c>
    </row>
    <row r="91" spans="1:28" ht="73.5" customHeight="1" x14ac:dyDescent="0.25">
      <c r="A91" s="21">
        <v>239954</v>
      </c>
      <c r="B91" s="22" t="s">
        <v>255</v>
      </c>
      <c r="C91" s="22" t="s">
        <v>256</v>
      </c>
      <c r="D91" s="22" t="s">
        <v>28</v>
      </c>
      <c r="E91" s="23">
        <v>3132404</v>
      </c>
      <c r="F91" s="22" t="s">
        <v>257</v>
      </c>
      <c r="G91" s="22" t="str">
        <f t="shared" si="4"/>
        <v>Região Intermediária de Pouso Alegre</v>
      </c>
      <c r="H91" s="22">
        <f>VLOOKUP(E91,Planilha2!A:D,4,FALSE)</f>
        <v>0.78700000000000003</v>
      </c>
      <c r="I91" s="22" t="s">
        <v>22</v>
      </c>
      <c r="J91" s="22" t="s">
        <v>22</v>
      </c>
      <c r="K91" s="22" t="s">
        <v>22</v>
      </c>
      <c r="L91" s="22" t="s">
        <v>22</v>
      </c>
      <c r="M91" s="22" t="s">
        <v>22</v>
      </c>
      <c r="N91" s="22" t="s">
        <v>22</v>
      </c>
      <c r="O91" s="23" t="s">
        <v>23</v>
      </c>
      <c r="P91" s="23" t="s">
        <v>23</v>
      </c>
      <c r="Q91" s="23" t="s">
        <v>58</v>
      </c>
      <c r="R91" s="23" t="s">
        <v>58</v>
      </c>
      <c r="S91" s="23" t="s">
        <v>23</v>
      </c>
      <c r="T91" s="24" t="s">
        <v>226</v>
      </c>
      <c r="U91" s="24" t="s">
        <v>3028</v>
      </c>
      <c r="V91" s="22"/>
      <c r="W91" s="8" t="s">
        <v>226</v>
      </c>
      <c r="X91" t="str">
        <f>VLOOKUP(E91,Planilha2!A:D,3,FALSE)</f>
        <v>Região Intermediária de Pouso Alegre</v>
      </c>
      <c r="Y91">
        <f>VLOOKUP(E91,Planilha2!A:D,4,FALSE)</f>
        <v>0.78700000000000003</v>
      </c>
      <c r="Z91" s="16">
        <f t="shared" si="5"/>
        <v>1</v>
      </c>
      <c r="AA91" s="16">
        <f t="shared" si="6"/>
        <v>1</v>
      </c>
      <c r="AB91" s="16">
        <f t="shared" si="7"/>
        <v>1</v>
      </c>
    </row>
    <row r="92" spans="1:28" ht="73.5" customHeight="1" x14ac:dyDescent="0.25">
      <c r="A92" s="21">
        <v>260834</v>
      </c>
      <c r="B92" s="22" t="s">
        <v>1311</v>
      </c>
      <c r="C92" s="22" t="s">
        <v>1312</v>
      </c>
      <c r="D92" s="22" t="s">
        <v>28</v>
      </c>
      <c r="E92" s="23">
        <v>3163706</v>
      </c>
      <c r="F92" s="22" t="s">
        <v>1101</v>
      </c>
      <c r="G92" s="22" t="str">
        <f t="shared" si="4"/>
        <v>Região Intermediária de Pouso Alegre</v>
      </c>
      <c r="H92" s="22">
        <f>VLOOKUP(E92,Planilha2!A:D,4,FALSE)</f>
        <v>0.75900000000000001</v>
      </c>
      <c r="I92" s="22" t="s">
        <v>22</v>
      </c>
      <c r="J92" s="22" t="s">
        <v>22</v>
      </c>
      <c r="K92" s="22" t="s">
        <v>22</v>
      </c>
      <c r="L92" s="22" t="s">
        <v>22</v>
      </c>
      <c r="M92" s="22" t="s">
        <v>22</v>
      </c>
      <c r="N92" s="22" t="s">
        <v>40</v>
      </c>
      <c r="O92" s="23" t="s">
        <v>23</v>
      </c>
      <c r="P92" s="23" t="s">
        <v>23</v>
      </c>
      <c r="Q92" s="23" t="s">
        <v>23</v>
      </c>
      <c r="R92" s="23" t="s">
        <v>58</v>
      </c>
      <c r="S92" s="23" t="s">
        <v>93</v>
      </c>
      <c r="T92" s="24" t="s">
        <v>226</v>
      </c>
      <c r="U92" s="24" t="s">
        <v>3028</v>
      </c>
      <c r="V92" s="22" t="s">
        <v>3076</v>
      </c>
      <c r="W92" s="9" t="s">
        <v>226</v>
      </c>
      <c r="X92" t="str">
        <f>VLOOKUP(E92,Planilha2!A:D,3,FALSE)</f>
        <v>Região Intermediária de Pouso Alegre</v>
      </c>
      <c r="Y92">
        <f>VLOOKUP(E92,Planilha2!A:D,4,FALSE)</f>
        <v>0.75900000000000001</v>
      </c>
      <c r="Z92" s="16">
        <f t="shared" si="5"/>
        <v>1</v>
      </c>
      <c r="AA92" s="16">
        <f t="shared" si="6"/>
        <v>1</v>
      </c>
      <c r="AB92" s="16">
        <f t="shared" si="7"/>
        <v>1</v>
      </c>
    </row>
    <row r="93" spans="1:28" ht="73.5" customHeight="1" x14ac:dyDescent="0.25">
      <c r="A93" s="21">
        <v>245629</v>
      </c>
      <c r="B93" s="22" t="s">
        <v>473</v>
      </c>
      <c r="C93" s="22" t="s">
        <v>474</v>
      </c>
      <c r="D93" s="22" t="s">
        <v>20</v>
      </c>
      <c r="E93" s="23">
        <v>3148301</v>
      </c>
      <c r="F93" s="22" t="s">
        <v>475</v>
      </c>
      <c r="G93" s="22" t="str">
        <f t="shared" si="4"/>
        <v>Região Intermediária de Juíz de Fora</v>
      </c>
      <c r="H93" s="22">
        <f>VLOOKUP(E93,Planilha2!A:D,4,FALSE)</f>
        <v>0.63700000000000001</v>
      </c>
      <c r="I93" s="22" t="s">
        <v>40</v>
      </c>
      <c r="J93" s="22" t="s">
        <v>22</v>
      </c>
      <c r="K93" s="22" t="s">
        <v>22</v>
      </c>
      <c r="L93" s="22" t="s">
        <v>22</v>
      </c>
      <c r="M93" s="22" t="s">
        <v>22</v>
      </c>
      <c r="N93" s="22" t="s">
        <v>40</v>
      </c>
      <c r="O93" s="23" t="s">
        <v>23</v>
      </c>
      <c r="P93" s="23" t="s">
        <v>23</v>
      </c>
      <c r="Q93" s="23" t="s">
        <v>23</v>
      </c>
      <c r="R93" s="23" t="s">
        <v>23</v>
      </c>
      <c r="S93" s="23" t="s">
        <v>24</v>
      </c>
      <c r="T93" s="24" t="s">
        <v>476</v>
      </c>
      <c r="U93" s="24" t="s">
        <v>3028</v>
      </c>
      <c r="V93" s="22"/>
      <c r="W93" s="9" t="s">
        <v>476</v>
      </c>
      <c r="X93" t="str">
        <f>VLOOKUP(E93,Planilha2!A:D,3,FALSE)</f>
        <v>Região Intermediária de Juíz de Fora</v>
      </c>
      <c r="Y93">
        <f>VLOOKUP(E93,Planilha2!A:D,4,FALSE)</f>
        <v>0.63700000000000001</v>
      </c>
      <c r="Z93" s="16">
        <f t="shared" si="5"/>
        <v>1</v>
      </c>
      <c r="AA93" s="16">
        <f t="shared" si="6"/>
        <v>1</v>
      </c>
      <c r="AB93" s="16">
        <f t="shared" si="7"/>
        <v>1</v>
      </c>
    </row>
    <row r="94" spans="1:28" ht="73.5" customHeight="1" x14ac:dyDescent="0.25">
      <c r="A94" s="21">
        <v>249242</v>
      </c>
      <c r="B94" s="22" t="s">
        <v>651</v>
      </c>
      <c r="C94" s="22" t="s">
        <v>652</v>
      </c>
      <c r="D94" s="22" t="s">
        <v>44</v>
      </c>
      <c r="E94" s="23">
        <v>3151404</v>
      </c>
      <c r="F94" s="22" t="s">
        <v>653</v>
      </c>
      <c r="G94" s="22" t="str">
        <f t="shared" si="4"/>
        <v>Região Intermediária de Divinópolis</v>
      </c>
      <c r="H94" s="22">
        <f>VLOOKUP(E94,Planilha2!A:D,4,FALSE)</f>
        <v>0.72499999999999998</v>
      </c>
      <c r="I94" s="22" t="s">
        <v>22</v>
      </c>
      <c r="J94" s="22" t="s">
        <v>22</v>
      </c>
      <c r="K94" s="22" t="s">
        <v>22</v>
      </c>
      <c r="L94" s="22" t="s">
        <v>22</v>
      </c>
      <c r="M94" s="22" t="s">
        <v>22</v>
      </c>
      <c r="N94" s="22" t="s">
        <v>22</v>
      </c>
      <c r="O94" s="23" t="s">
        <v>23</v>
      </c>
      <c r="P94" s="23" t="s">
        <v>23</v>
      </c>
      <c r="Q94" s="23" t="s">
        <v>23</v>
      </c>
      <c r="R94" s="23" t="s">
        <v>23</v>
      </c>
      <c r="S94" s="23" t="s">
        <v>30</v>
      </c>
      <c r="T94" s="24" t="s">
        <v>476</v>
      </c>
      <c r="U94" s="24" t="s">
        <v>3028</v>
      </c>
      <c r="V94" s="22"/>
      <c r="W94" s="9" t="s">
        <v>476</v>
      </c>
      <c r="X94" t="str">
        <f>VLOOKUP(E94,Planilha2!A:D,3,FALSE)</f>
        <v>Região Intermediária de Divinópolis</v>
      </c>
      <c r="Y94">
        <f>VLOOKUP(E94,Planilha2!A:D,4,FALSE)</f>
        <v>0.72499999999999998</v>
      </c>
      <c r="Z94" s="16">
        <f t="shared" si="5"/>
        <v>1</v>
      </c>
      <c r="AA94" s="16">
        <f t="shared" si="6"/>
        <v>1</v>
      </c>
      <c r="AB94" s="16">
        <f t="shared" si="7"/>
        <v>1</v>
      </c>
    </row>
    <row r="95" spans="1:28" ht="73.5" customHeight="1" x14ac:dyDescent="0.25">
      <c r="A95" s="21">
        <v>247547</v>
      </c>
      <c r="B95" s="22" t="s">
        <v>524</v>
      </c>
      <c r="C95" s="22" t="s">
        <v>525</v>
      </c>
      <c r="D95" s="22" t="s">
        <v>20</v>
      </c>
      <c r="E95" s="23">
        <v>3130903</v>
      </c>
      <c r="F95" s="22" t="s">
        <v>526</v>
      </c>
      <c r="G95" s="22" t="str">
        <f t="shared" si="4"/>
        <v>Região Intermediária de Ipatinga</v>
      </c>
      <c r="H95" s="22">
        <f>VLOOKUP(E95,Planilha2!A:D,4,FALSE)</f>
        <v>0.65800000000000003</v>
      </c>
      <c r="I95" s="22" t="s">
        <v>22</v>
      </c>
      <c r="J95" s="22" t="s">
        <v>40</v>
      </c>
      <c r="K95" s="22" t="s">
        <v>22</v>
      </c>
      <c r="L95" s="22" t="s">
        <v>40</v>
      </c>
      <c r="M95" s="22" t="s">
        <v>22</v>
      </c>
      <c r="N95" s="22" t="s">
        <v>22</v>
      </c>
      <c r="O95" s="23" t="s">
        <v>23</v>
      </c>
      <c r="P95" s="23" t="s">
        <v>58</v>
      </c>
      <c r="Q95" s="23" t="s">
        <v>23</v>
      </c>
      <c r="R95" s="23" t="s">
        <v>23</v>
      </c>
      <c r="S95" s="23" t="s">
        <v>93</v>
      </c>
      <c r="T95" s="24" t="s">
        <v>527</v>
      </c>
      <c r="U95" s="24" t="s">
        <v>3028</v>
      </c>
      <c r="V95" s="22"/>
      <c r="W95" s="9" t="s">
        <v>527</v>
      </c>
      <c r="X95" t="str">
        <f>VLOOKUP(E95,Planilha2!A:D,3,FALSE)</f>
        <v>Região Intermediária de Ipatinga</v>
      </c>
      <c r="Y95">
        <f>VLOOKUP(E95,Planilha2!A:D,4,FALSE)</f>
        <v>0.65800000000000003</v>
      </c>
      <c r="Z95" s="16">
        <f t="shared" si="5"/>
        <v>1</v>
      </c>
      <c r="AA95" s="16">
        <f t="shared" si="6"/>
        <v>1</v>
      </c>
      <c r="AB95" s="16">
        <f t="shared" si="7"/>
        <v>1</v>
      </c>
    </row>
    <row r="96" spans="1:28" ht="73.5" customHeight="1" x14ac:dyDescent="0.25">
      <c r="A96" s="21">
        <v>267694</v>
      </c>
      <c r="B96" s="22" t="s">
        <v>1513</v>
      </c>
      <c r="C96" s="22" t="s">
        <v>1514</v>
      </c>
      <c r="D96" s="22" t="s">
        <v>28</v>
      </c>
      <c r="E96" s="23">
        <v>3162906</v>
      </c>
      <c r="F96" s="22" t="s">
        <v>765</v>
      </c>
      <c r="G96" s="22" t="str">
        <f t="shared" si="4"/>
        <v>Região Intermediária de Juíz de Fora</v>
      </c>
      <c r="H96" s="22">
        <f>VLOOKUP(E96,Planilha2!A:D,4,FALSE)</f>
        <v>0.70799999999999996</v>
      </c>
      <c r="I96" s="22" t="s">
        <v>22</v>
      </c>
      <c r="J96" s="22" t="s">
        <v>22</v>
      </c>
      <c r="K96" s="22" t="s">
        <v>22</v>
      </c>
      <c r="L96" s="22" t="s">
        <v>22</v>
      </c>
      <c r="M96" s="22" t="s">
        <v>22</v>
      </c>
      <c r="N96" s="22" t="s">
        <v>22</v>
      </c>
      <c r="O96" s="23" t="s">
        <v>23</v>
      </c>
      <c r="P96" s="23" t="s">
        <v>23</v>
      </c>
      <c r="Q96" s="23" t="s">
        <v>23</v>
      </c>
      <c r="R96" s="23" t="s">
        <v>23</v>
      </c>
      <c r="S96" s="23" t="s">
        <v>30</v>
      </c>
      <c r="T96" s="24" t="s">
        <v>527</v>
      </c>
      <c r="U96" s="24" t="s">
        <v>3028</v>
      </c>
      <c r="V96" s="22" t="s">
        <v>2299</v>
      </c>
      <c r="W96" s="8" t="s">
        <v>527</v>
      </c>
      <c r="X96" t="str">
        <f>VLOOKUP(E96,Planilha2!A:D,3,FALSE)</f>
        <v>Região Intermediária de Juíz de Fora</v>
      </c>
      <c r="Y96">
        <f>VLOOKUP(E96,Planilha2!A:D,4,FALSE)</f>
        <v>0.70799999999999996</v>
      </c>
      <c r="Z96" s="16">
        <f t="shared" si="5"/>
        <v>1</v>
      </c>
      <c r="AA96" s="16">
        <f t="shared" si="6"/>
        <v>1</v>
      </c>
      <c r="AB96" s="16">
        <f t="shared" si="7"/>
        <v>1</v>
      </c>
    </row>
    <row r="97" spans="1:28" ht="73.5" customHeight="1" x14ac:dyDescent="0.25">
      <c r="A97" s="21">
        <v>237044</v>
      </c>
      <c r="B97" s="22" t="s">
        <v>17</v>
      </c>
      <c r="C97" s="22" t="s">
        <v>19</v>
      </c>
      <c r="D97" s="22" t="s">
        <v>20</v>
      </c>
      <c r="E97" s="23">
        <v>3165206</v>
      </c>
      <c r="F97" s="22" t="s">
        <v>21</v>
      </c>
      <c r="G97" s="22" t="str">
        <f t="shared" si="4"/>
        <v>Região Intermediária de Varginha</v>
      </c>
      <c r="H97" s="22">
        <f>VLOOKUP(E97,Planilha2!A:D,4,FALSE)</f>
        <v>0.66700000000000004</v>
      </c>
      <c r="I97" s="22" t="s">
        <v>22</v>
      </c>
      <c r="J97" s="22" t="s">
        <v>22</v>
      </c>
      <c r="K97" s="22" t="s">
        <v>22</v>
      </c>
      <c r="L97" s="22" t="s">
        <v>22</v>
      </c>
      <c r="M97" s="22" t="s">
        <v>22</v>
      </c>
      <c r="N97" s="22" t="s">
        <v>22</v>
      </c>
      <c r="O97" s="23" t="s">
        <v>23</v>
      </c>
      <c r="P97" s="23" t="s">
        <v>23</v>
      </c>
      <c r="Q97" s="23" t="s">
        <v>23</v>
      </c>
      <c r="R97" s="23" t="s">
        <v>23</v>
      </c>
      <c r="S97" s="23" t="s">
        <v>24</v>
      </c>
      <c r="T97" s="24" t="s">
        <v>25</v>
      </c>
      <c r="U97" s="24" t="s">
        <v>3028</v>
      </c>
      <c r="V97" s="22"/>
      <c r="W97" s="8" t="s">
        <v>25</v>
      </c>
      <c r="X97" t="str">
        <f>VLOOKUP(E97,Planilha2!A:D,3,FALSE)</f>
        <v>Região Intermediária de Varginha</v>
      </c>
      <c r="Y97">
        <f>VLOOKUP(E97,Planilha2!A:D,4,FALSE)</f>
        <v>0.66700000000000004</v>
      </c>
      <c r="Z97" s="16">
        <f t="shared" si="5"/>
        <v>1</v>
      </c>
      <c r="AA97" s="16">
        <f t="shared" si="6"/>
        <v>2</v>
      </c>
      <c r="AB97" s="16">
        <f t="shared" si="7"/>
        <v>1</v>
      </c>
    </row>
    <row r="98" spans="1:28" ht="73.5" customHeight="1" x14ac:dyDescent="0.25">
      <c r="A98" s="21">
        <v>247991</v>
      </c>
      <c r="B98" s="22" t="s">
        <v>561</v>
      </c>
      <c r="C98" s="22" t="s">
        <v>562</v>
      </c>
      <c r="D98" s="22" t="s">
        <v>44</v>
      </c>
      <c r="E98" s="23">
        <v>3128105</v>
      </c>
      <c r="F98" s="22" t="s">
        <v>563</v>
      </c>
      <c r="G98" s="22" t="str">
        <f t="shared" si="4"/>
        <v>Região Intermediária de Varginha</v>
      </c>
      <c r="H98" s="22">
        <f>VLOOKUP(E98,Planilha2!A:D,4,FALSE)</f>
        <v>0.67900000000000005</v>
      </c>
      <c r="I98" s="22" t="s">
        <v>22</v>
      </c>
      <c r="J98" s="22" t="s">
        <v>22</v>
      </c>
      <c r="K98" s="22" t="s">
        <v>22</v>
      </c>
      <c r="L98" s="22" t="s">
        <v>22</v>
      </c>
      <c r="M98" s="22" t="s">
        <v>22</v>
      </c>
      <c r="N98" s="22" t="s">
        <v>22</v>
      </c>
      <c r="O98" s="23" t="s">
        <v>23</v>
      </c>
      <c r="P98" s="23" t="s">
        <v>23</v>
      </c>
      <c r="Q98" s="23" t="s">
        <v>23</v>
      </c>
      <c r="R98" s="23" t="s">
        <v>23</v>
      </c>
      <c r="S98" s="23" t="s">
        <v>30</v>
      </c>
      <c r="T98" s="24" t="s">
        <v>25</v>
      </c>
      <c r="U98" s="24" t="s">
        <v>3028</v>
      </c>
      <c r="V98" s="22"/>
      <c r="W98" s="8" t="s">
        <v>25</v>
      </c>
      <c r="X98" t="str">
        <f>VLOOKUP(E98,Planilha2!A:D,3,FALSE)</f>
        <v>Região Intermediária de Varginha</v>
      </c>
      <c r="Y98">
        <f>VLOOKUP(E98,Planilha2!A:D,4,FALSE)</f>
        <v>0.67900000000000005</v>
      </c>
      <c r="Z98" s="16">
        <f t="shared" si="5"/>
        <v>1</v>
      </c>
      <c r="AA98" s="16">
        <f t="shared" si="6"/>
        <v>1</v>
      </c>
      <c r="AB98" s="16">
        <f t="shared" si="7"/>
        <v>1</v>
      </c>
    </row>
    <row r="99" spans="1:28" ht="73.5" customHeight="1" x14ac:dyDescent="0.25">
      <c r="A99" s="21">
        <v>274288</v>
      </c>
      <c r="B99" s="22" t="s">
        <v>1941</v>
      </c>
      <c r="C99" s="22" t="s">
        <v>1942</v>
      </c>
      <c r="D99" s="22" t="s">
        <v>44</v>
      </c>
      <c r="E99" s="23">
        <v>3108107</v>
      </c>
      <c r="F99" s="22" t="s">
        <v>1943</v>
      </c>
      <c r="G99" s="22" t="str">
        <f t="shared" si="4"/>
        <v>Região Intermediária de Divinópolis</v>
      </c>
      <c r="H99" s="22">
        <f>VLOOKUP(E99,Planilha2!A:D,4,FALSE)</f>
        <v>0.63700000000000001</v>
      </c>
      <c r="I99" s="22" t="s">
        <v>22</v>
      </c>
      <c r="J99" s="22" t="s">
        <v>22</v>
      </c>
      <c r="K99" s="22" t="s">
        <v>22</v>
      </c>
      <c r="L99" s="22" t="s">
        <v>22</v>
      </c>
      <c r="M99" s="22" t="s">
        <v>22</v>
      </c>
      <c r="N99" s="22" t="s">
        <v>22</v>
      </c>
      <c r="O99" s="23" t="s">
        <v>23</v>
      </c>
      <c r="P99" s="23" t="s">
        <v>23</v>
      </c>
      <c r="Q99" s="23" t="s">
        <v>23</v>
      </c>
      <c r="R99" s="23" t="s">
        <v>23</v>
      </c>
      <c r="S99" s="23" t="s">
        <v>30</v>
      </c>
      <c r="T99" s="24" t="s">
        <v>25</v>
      </c>
      <c r="U99" s="24" t="s">
        <v>3028</v>
      </c>
      <c r="V99" s="22"/>
      <c r="W99" s="9" t="s">
        <v>25</v>
      </c>
      <c r="X99" t="str">
        <f>VLOOKUP(E99,Planilha2!A:D,3,FALSE)</f>
        <v>Região Intermediária de Divinópolis</v>
      </c>
      <c r="Y99">
        <f>VLOOKUP(E99,Planilha2!A:D,4,FALSE)</f>
        <v>0.63700000000000001</v>
      </c>
      <c r="Z99" s="16">
        <f t="shared" si="5"/>
        <v>1</v>
      </c>
      <c r="AA99" s="16">
        <f t="shared" si="6"/>
        <v>1</v>
      </c>
      <c r="AB99" s="16">
        <f t="shared" si="7"/>
        <v>1</v>
      </c>
    </row>
    <row r="100" spans="1:28" ht="73.5" customHeight="1" x14ac:dyDescent="0.25">
      <c r="A100" s="21">
        <v>274810</v>
      </c>
      <c r="B100" s="22" t="s">
        <v>1482</v>
      </c>
      <c r="C100" s="22" t="s">
        <v>1484</v>
      </c>
      <c r="D100" s="22" t="s">
        <v>65</v>
      </c>
      <c r="E100" s="23">
        <v>3153905</v>
      </c>
      <c r="F100" s="22" t="s">
        <v>1008</v>
      </c>
      <c r="G100" s="22" t="str">
        <f t="shared" si="4"/>
        <v>Região Intermediária de Belo Horizonte</v>
      </c>
      <c r="H100" s="22">
        <f>VLOOKUP(E100,Planilha2!A:D,4,FALSE)</f>
        <v>0.73</v>
      </c>
      <c r="I100" s="22" t="s">
        <v>22</v>
      </c>
      <c r="J100" s="22" t="s">
        <v>40</v>
      </c>
      <c r="K100" s="22" t="s">
        <v>22</v>
      </c>
      <c r="L100" s="22" t="s">
        <v>22</v>
      </c>
      <c r="M100" s="22" t="s">
        <v>22</v>
      </c>
      <c r="N100" s="22" t="s">
        <v>22</v>
      </c>
      <c r="O100" s="23" t="s">
        <v>23</v>
      </c>
      <c r="P100" s="23" t="s">
        <v>23</v>
      </c>
      <c r="Q100" s="23" t="s">
        <v>58</v>
      </c>
      <c r="R100" s="23" t="s">
        <v>23</v>
      </c>
      <c r="S100" s="23" t="s">
        <v>93</v>
      </c>
      <c r="T100" s="24" t="s">
        <v>25</v>
      </c>
      <c r="U100" s="24" t="s">
        <v>3028</v>
      </c>
      <c r="V100" s="22"/>
      <c r="W100" s="8" t="s">
        <v>25</v>
      </c>
      <c r="X100" t="str">
        <f>VLOOKUP(E100,Planilha2!A:D,3,FALSE)</f>
        <v>Região Intermediária de Belo Horizonte</v>
      </c>
      <c r="Y100">
        <f>VLOOKUP(E100,Planilha2!A:D,4,FALSE)</f>
        <v>0.73</v>
      </c>
      <c r="Z100" s="16">
        <f t="shared" si="5"/>
        <v>1</v>
      </c>
      <c r="AA100" s="16">
        <f t="shared" si="6"/>
        <v>1</v>
      </c>
      <c r="AB100" s="16">
        <f t="shared" si="7"/>
        <v>2</v>
      </c>
    </row>
    <row r="101" spans="1:28" ht="73.5" customHeight="1" x14ac:dyDescent="0.25">
      <c r="A101" s="21">
        <v>238259</v>
      </c>
      <c r="B101" s="22" t="s">
        <v>163</v>
      </c>
      <c r="C101" s="22" t="s">
        <v>164</v>
      </c>
      <c r="D101" s="22" t="s">
        <v>104</v>
      </c>
      <c r="E101" s="23">
        <v>3136207</v>
      </c>
      <c r="F101" s="22" t="s">
        <v>165</v>
      </c>
      <c r="G101" s="22" t="str">
        <f t="shared" si="4"/>
        <v>Região Intermediária de Ipatinga</v>
      </c>
      <c r="H101" s="22">
        <f>VLOOKUP(E101,Planilha2!A:D,4,FALSE)</f>
        <v>0.75800000000000001</v>
      </c>
      <c r="I101" s="22" t="s">
        <v>22</v>
      </c>
      <c r="J101" s="22" t="s">
        <v>22</v>
      </c>
      <c r="K101" s="22" t="s">
        <v>22</v>
      </c>
      <c r="L101" s="22" t="s">
        <v>22</v>
      </c>
      <c r="M101" s="22" t="s">
        <v>22</v>
      </c>
      <c r="N101" s="22" t="s">
        <v>22</v>
      </c>
      <c r="O101" s="23" t="s">
        <v>23</v>
      </c>
      <c r="P101" s="23" t="s">
        <v>23</v>
      </c>
      <c r="Q101" s="23" t="s">
        <v>23</v>
      </c>
      <c r="R101" s="23" t="s">
        <v>23</v>
      </c>
      <c r="S101" s="23" t="s">
        <v>24</v>
      </c>
      <c r="T101" s="24" t="s">
        <v>166</v>
      </c>
      <c r="U101" s="24" t="s">
        <v>3028</v>
      </c>
      <c r="V101" s="22"/>
      <c r="W101" s="9" t="s">
        <v>166</v>
      </c>
      <c r="X101" t="str">
        <f>VLOOKUP(E101,Planilha2!A:D,3,FALSE)</f>
        <v>Região Intermediária de Ipatinga</v>
      </c>
      <c r="Y101">
        <f>VLOOKUP(E101,Planilha2!A:D,4,FALSE)</f>
        <v>0.75800000000000001</v>
      </c>
      <c r="Z101" s="16">
        <f t="shared" si="5"/>
        <v>1</v>
      </c>
      <c r="AA101" s="16">
        <f t="shared" si="6"/>
        <v>1</v>
      </c>
      <c r="AB101" s="16">
        <f t="shared" si="7"/>
        <v>1</v>
      </c>
    </row>
    <row r="102" spans="1:28" ht="73.5" customHeight="1" x14ac:dyDescent="0.25">
      <c r="A102" s="21">
        <v>259869</v>
      </c>
      <c r="B102" s="22" t="s">
        <v>1248</v>
      </c>
      <c r="C102" s="22" t="s">
        <v>1249</v>
      </c>
      <c r="D102" s="22" t="s">
        <v>28</v>
      </c>
      <c r="E102" s="23">
        <v>3165206</v>
      </c>
      <c r="F102" s="22" t="s">
        <v>1250</v>
      </c>
      <c r="G102" s="22" t="str">
        <f t="shared" si="4"/>
        <v>Região Intermediária de Varginha</v>
      </c>
      <c r="H102" s="22">
        <f>VLOOKUP(E102,Planilha2!A:D,4,FALSE)</f>
        <v>0.66700000000000004</v>
      </c>
      <c r="I102" s="22" t="s">
        <v>22</v>
      </c>
      <c r="J102" s="22" t="s">
        <v>22</v>
      </c>
      <c r="K102" s="22" t="s">
        <v>22</v>
      </c>
      <c r="L102" s="22" t="s">
        <v>22</v>
      </c>
      <c r="M102" s="22" t="s">
        <v>22</v>
      </c>
      <c r="N102" s="22" t="s">
        <v>22</v>
      </c>
      <c r="O102" s="23" t="s">
        <v>23</v>
      </c>
      <c r="P102" s="23" t="s">
        <v>23</v>
      </c>
      <c r="Q102" s="23" t="s">
        <v>58</v>
      </c>
      <c r="R102" s="23" t="s">
        <v>23</v>
      </c>
      <c r="S102" s="23" t="s">
        <v>93</v>
      </c>
      <c r="T102" s="24" t="s">
        <v>166</v>
      </c>
      <c r="U102" s="24" t="s">
        <v>3028</v>
      </c>
      <c r="V102" s="22" t="s">
        <v>3078</v>
      </c>
      <c r="W102" s="9" t="s">
        <v>166</v>
      </c>
      <c r="X102" t="str">
        <f>VLOOKUP(E102,Planilha2!A:D,3,FALSE)</f>
        <v>Região Intermediária de Varginha</v>
      </c>
      <c r="Y102">
        <f>VLOOKUP(E102,Planilha2!A:D,4,FALSE)</f>
        <v>0.66700000000000004</v>
      </c>
      <c r="Z102" s="16">
        <f t="shared" si="5"/>
        <v>1</v>
      </c>
      <c r="AA102" s="16">
        <f t="shared" si="6"/>
        <v>1</v>
      </c>
      <c r="AB102" s="16">
        <f t="shared" si="7"/>
        <v>1</v>
      </c>
    </row>
    <row r="103" spans="1:28" ht="73.5" customHeight="1" x14ac:dyDescent="0.25">
      <c r="A103" s="21">
        <v>271287</v>
      </c>
      <c r="B103" s="22" t="s">
        <v>1790</v>
      </c>
      <c r="C103" s="22" t="s">
        <v>1791</v>
      </c>
      <c r="D103" s="22" t="s">
        <v>92</v>
      </c>
      <c r="E103" s="23">
        <v>3137601</v>
      </c>
      <c r="F103" s="22" t="s">
        <v>621</v>
      </c>
      <c r="G103" s="22" t="str">
        <f t="shared" si="4"/>
        <v>Região Intermediária de Belo Horizonte</v>
      </c>
      <c r="H103" s="22">
        <f>VLOOKUP(E103,Planilha2!A:D,4,FALSE)</f>
        <v>0.77700000000000002</v>
      </c>
      <c r="I103" s="22" t="s">
        <v>40</v>
      </c>
      <c r="J103" s="22" t="s">
        <v>22</v>
      </c>
      <c r="K103" s="22" t="s">
        <v>22</v>
      </c>
      <c r="L103" s="22" t="s">
        <v>22</v>
      </c>
      <c r="M103" s="22" t="s">
        <v>22</v>
      </c>
      <c r="N103" s="22" t="s">
        <v>40</v>
      </c>
      <c r="O103" s="23" t="s">
        <v>23</v>
      </c>
      <c r="P103" s="23" t="s">
        <v>23</v>
      </c>
      <c r="Q103" s="23" t="s">
        <v>23</v>
      </c>
      <c r="R103" s="23" t="s">
        <v>23</v>
      </c>
      <c r="S103" s="23" t="s">
        <v>24</v>
      </c>
      <c r="T103" s="24" t="s">
        <v>166</v>
      </c>
      <c r="U103" s="24" t="s">
        <v>3028</v>
      </c>
      <c r="V103" s="22" t="s">
        <v>3077</v>
      </c>
      <c r="W103" s="8" t="s">
        <v>166</v>
      </c>
      <c r="X103" t="str">
        <f>VLOOKUP(E103,Planilha2!A:D,3,FALSE)</f>
        <v>Região Intermediária de Belo Horizonte</v>
      </c>
      <c r="Y103">
        <f>VLOOKUP(E103,Planilha2!A:D,4,FALSE)</f>
        <v>0.77700000000000002</v>
      </c>
      <c r="Z103" s="16">
        <f t="shared" si="5"/>
        <v>1</v>
      </c>
      <c r="AA103" s="16">
        <f t="shared" si="6"/>
        <v>1</v>
      </c>
      <c r="AB103" s="16">
        <f t="shared" si="7"/>
        <v>1</v>
      </c>
    </row>
    <row r="104" spans="1:28" ht="73.5" customHeight="1" x14ac:dyDescent="0.25">
      <c r="A104" s="21">
        <v>276214</v>
      </c>
      <c r="B104" s="22" t="s">
        <v>2266</v>
      </c>
      <c r="C104" s="22" t="s">
        <v>2267</v>
      </c>
      <c r="D104" s="22" t="s">
        <v>44</v>
      </c>
      <c r="E104" s="23">
        <v>3127404</v>
      </c>
      <c r="F104" s="22" t="s">
        <v>2268</v>
      </c>
      <c r="G104" s="22" t="str">
        <f t="shared" si="4"/>
        <v>Região Intermediária de Pouso Alegre</v>
      </c>
      <c r="H104" s="22">
        <f>VLOOKUP(E104,Planilha2!A:D,4,FALSE)</f>
        <v>0.68300000000000005</v>
      </c>
      <c r="I104" s="22" t="s">
        <v>22</v>
      </c>
      <c r="J104" s="22" t="s">
        <v>22</v>
      </c>
      <c r="K104" s="22" t="s">
        <v>22</v>
      </c>
      <c r="L104" s="22" t="s">
        <v>22</v>
      </c>
      <c r="M104" s="22" t="s">
        <v>22</v>
      </c>
      <c r="N104" s="22" t="s">
        <v>22</v>
      </c>
      <c r="O104" s="23" t="s">
        <v>23</v>
      </c>
      <c r="P104" s="23" t="s">
        <v>23</v>
      </c>
      <c r="Q104" s="23" t="s">
        <v>58</v>
      </c>
      <c r="R104" s="23" t="s">
        <v>23</v>
      </c>
      <c r="S104" s="23" t="s">
        <v>93</v>
      </c>
      <c r="T104" s="24" t="s">
        <v>166</v>
      </c>
      <c r="U104" s="24" t="s">
        <v>3028</v>
      </c>
      <c r="V104" s="22"/>
      <c r="W104" s="8" t="s">
        <v>166</v>
      </c>
      <c r="X104" t="str">
        <f>VLOOKUP(E104,Planilha2!A:D,3,FALSE)</f>
        <v>Região Intermediária de Pouso Alegre</v>
      </c>
      <c r="Y104">
        <f>VLOOKUP(E104,Planilha2!A:D,4,FALSE)</f>
        <v>0.68300000000000005</v>
      </c>
      <c r="Z104" s="16">
        <f t="shared" si="5"/>
        <v>1</v>
      </c>
      <c r="AA104" s="16">
        <f t="shared" si="6"/>
        <v>1</v>
      </c>
      <c r="AB104" s="16">
        <f t="shared" si="7"/>
        <v>1</v>
      </c>
    </row>
    <row r="105" spans="1:28" ht="73.5" customHeight="1" x14ac:dyDescent="0.25">
      <c r="A105" s="21">
        <v>275512</v>
      </c>
      <c r="B105" s="22" t="s">
        <v>2156</v>
      </c>
      <c r="C105" s="22" t="s">
        <v>2157</v>
      </c>
      <c r="D105" s="22" t="s">
        <v>104</v>
      </c>
      <c r="E105" s="23">
        <v>3162955</v>
      </c>
      <c r="F105" s="22" t="s">
        <v>1409</v>
      </c>
      <c r="G105" s="22" t="str">
        <f t="shared" si="4"/>
        <v>Região Intermediária de Belo Horizonte</v>
      </c>
      <c r="H105" s="22">
        <f>VLOOKUP(E105,Planilha2!A:D,4,FALSE)</f>
        <v>0.72899999999999998</v>
      </c>
      <c r="I105" s="22" t="s">
        <v>22</v>
      </c>
      <c r="J105" s="22" t="s">
        <v>22</v>
      </c>
      <c r="K105" s="22" t="s">
        <v>22</v>
      </c>
      <c r="L105" s="22" t="s">
        <v>22</v>
      </c>
      <c r="M105" s="22" t="s">
        <v>22</v>
      </c>
      <c r="N105" s="22" t="s">
        <v>22</v>
      </c>
      <c r="O105" s="23" t="s">
        <v>23</v>
      </c>
      <c r="P105" s="23" t="s">
        <v>23</v>
      </c>
      <c r="Q105" s="23" t="s">
        <v>58</v>
      </c>
      <c r="R105" s="23" t="s">
        <v>23</v>
      </c>
      <c r="S105" s="23" t="s">
        <v>24</v>
      </c>
      <c r="T105" s="24" t="s">
        <v>2158</v>
      </c>
      <c r="U105" s="24" t="s">
        <v>3028</v>
      </c>
      <c r="V105" s="22"/>
      <c r="W105" s="8" t="s">
        <v>2158</v>
      </c>
      <c r="X105" t="str">
        <f>VLOOKUP(E105,Planilha2!A:D,3,FALSE)</f>
        <v>Região Intermediária de Belo Horizonte</v>
      </c>
      <c r="Y105">
        <f>VLOOKUP(E105,Planilha2!A:D,4,FALSE)</f>
        <v>0.72899999999999998</v>
      </c>
      <c r="Z105" s="16">
        <f t="shared" si="5"/>
        <v>1</v>
      </c>
      <c r="AA105" s="16">
        <f t="shared" si="6"/>
        <v>1</v>
      </c>
      <c r="AB105" s="16">
        <f t="shared" si="7"/>
        <v>1</v>
      </c>
    </row>
    <row r="106" spans="1:28" ht="73.5" customHeight="1" x14ac:dyDescent="0.25">
      <c r="A106" s="21">
        <v>241196</v>
      </c>
      <c r="B106" s="22" t="s">
        <v>328</v>
      </c>
      <c r="C106" s="22" t="s">
        <v>329</v>
      </c>
      <c r="D106" s="22" t="s">
        <v>28</v>
      </c>
      <c r="E106" s="23">
        <v>3102605</v>
      </c>
      <c r="F106" s="22" t="s">
        <v>330</v>
      </c>
      <c r="G106" s="22" t="str">
        <f t="shared" si="4"/>
        <v>Região Intermediária de Pouso Alegre</v>
      </c>
      <c r="H106" s="22">
        <f>VLOOKUP(E106,Planilha2!A:D,4,FALSE)</f>
        <v>0.73399999999999999</v>
      </c>
      <c r="I106" s="22" t="s">
        <v>22</v>
      </c>
      <c r="J106" s="22" t="s">
        <v>22</v>
      </c>
      <c r="K106" s="22" t="s">
        <v>22</v>
      </c>
      <c r="L106" s="22" t="s">
        <v>22</v>
      </c>
      <c r="M106" s="22" t="s">
        <v>22</v>
      </c>
      <c r="N106" s="22" t="s">
        <v>22</v>
      </c>
      <c r="O106" s="23" t="s">
        <v>23</v>
      </c>
      <c r="P106" s="23" t="s">
        <v>23</v>
      </c>
      <c r="Q106" s="23" t="s">
        <v>23</v>
      </c>
      <c r="R106" s="23" t="s">
        <v>23</v>
      </c>
      <c r="S106" s="23" t="s">
        <v>30</v>
      </c>
      <c r="T106" s="24" t="s">
        <v>331</v>
      </c>
      <c r="U106" s="24" t="s">
        <v>3028</v>
      </c>
      <c r="V106" s="22"/>
      <c r="W106" s="8" t="s">
        <v>331</v>
      </c>
      <c r="X106" t="str">
        <f>VLOOKUP(E106,Planilha2!A:D,3,FALSE)</f>
        <v>Região Intermediária de Pouso Alegre</v>
      </c>
      <c r="Y106">
        <f>VLOOKUP(E106,Planilha2!A:D,4,FALSE)</f>
        <v>0.73399999999999999</v>
      </c>
      <c r="Z106" s="16">
        <f t="shared" si="5"/>
        <v>1</v>
      </c>
      <c r="AA106" s="16">
        <f t="shared" si="6"/>
        <v>1</v>
      </c>
      <c r="AB106" s="16">
        <f t="shared" si="7"/>
        <v>1</v>
      </c>
    </row>
    <row r="107" spans="1:28" ht="73.5" customHeight="1" x14ac:dyDescent="0.25">
      <c r="A107" s="21">
        <v>252490</v>
      </c>
      <c r="B107" s="22" t="s">
        <v>800</v>
      </c>
      <c r="C107" s="22" t="s">
        <v>801</v>
      </c>
      <c r="D107" s="22" t="s">
        <v>208</v>
      </c>
      <c r="E107" s="23">
        <v>3140803</v>
      </c>
      <c r="F107" s="22" t="s">
        <v>802</v>
      </c>
      <c r="G107" s="22" t="str">
        <f t="shared" si="4"/>
        <v>Região Intermediária de Juíz de Fora</v>
      </c>
      <c r="H107" s="22">
        <f>VLOOKUP(E107,Planilha2!A:D,4,FALSE)</f>
        <v>0.72</v>
      </c>
      <c r="I107" s="22" t="s">
        <v>40</v>
      </c>
      <c r="J107" s="22" t="s">
        <v>22</v>
      </c>
      <c r="K107" s="22" t="s">
        <v>22</v>
      </c>
      <c r="L107" s="22" t="s">
        <v>22</v>
      </c>
      <c r="M107" s="22" t="s">
        <v>40</v>
      </c>
      <c r="N107" s="22" t="s">
        <v>40</v>
      </c>
      <c r="O107" s="23" t="s">
        <v>23</v>
      </c>
      <c r="P107" s="23" t="s">
        <v>23</v>
      </c>
      <c r="Q107" s="23" t="s">
        <v>23</v>
      </c>
      <c r="R107" s="23" t="s">
        <v>23</v>
      </c>
      <c r="S107" s="23" t="s">
        <v>30</v>
      </c>
      <c r="T107" s="24" t="s">
        <v>331</v>
      </c>
      <c r="U107" s="24" t="s">
        <v>3028</v>
      </c>
      <c r="V107" s="22"/>
      <c r="W107" s="8" t="s">
        <v>331</v>
      </c>
      <c r="X107" t="str">
        <f>VLOOKUP(E107,Planilha2!A:D,3,FALSE)</f>
        <v>Região Intermediária de Juíz de Fora</v>
      </c>
      <c r="Y107">
        <f>VLOOKUP(E107,Planilha2!A:D,4,FALSE)</f>
        <v>0.72</v>
      </c>
      <c r="Z107" s="16">
        <f t="shared" si="5"/>
        <v>1</v>
      </c>
      <c r="AA107" s="16">
        <f t="shared" si="6"/>
        <v>1</v>
      </c>
      <c r="AB107" s="16">
        <f t="shared" si="7"/>
        <v>1</v>
      </c>
    </row>
    <row r="108" spans="1:28" ht="73.5" customHeight="1" x14ac:dyDescent="0.25">
      <c r="A108" s="21">
        <v>270312</v>
      </c>
      <c r="B108" s="22" t="s">
        <v>1634</v>
      </c>
      <c r="C108" s="22" t="s">
        <v>1635</v>
      </c>
      <c r="D108" s="22" t="s">
        <v>20</v>
      </c>
      <c r="E108" s="23">
        <v>3106200</v>
      </c>
      <c r="F108" s="22" t="s">
        <v>138</v>
      </c>
      <c r="G108" s="22" t="str">
        <f t="shared" si="4"/>
        <v>Região Intermediária de Belo Horizonte</v>
      </c>
      <c r="H108" s="22">
        <f>VLOOKUP(E108,Planilha2!A:D,4,FALSE)</f>
        <v>0.81</v>
      </c>
      <c r="I108" s="22" t="s">
        <v>40</v>
      </c>
      <c r="J108" s="22" t="s">
        <v>40</v>
      </c>
      <c r="K108" s="22" t="s">
        <v>22</v>
      </c>
      <c r="L108" s="22" t="s">
        <v>22</v>
      </c>
      <c r="M108" s="22" t="s">
        <v>22</v>
      </c>
      <c r="N108" s="22" t="s">
        <v>40</v>
      </c>
      <c r="O108" s="23" t="s">
        <v>23</v>
      </c>
      <c r="P108" s="23" t="s">
        <v>23</v>
      </c>
      <c r="Q108" s="23" t="s">
        <v>23</v>
      </c>
      <c r="R108" s="23" t="s">
        <v>23</v>
      </c>
      <c r="S108" s="23" t="s">
        <v>30</v>
      </c>
      <c r="T108" s="24" t="s">
        <v>331</v>
      </c>
      <c r="U108" s="24" t="s">
        <v>3028</v>
      </c>
      <c r="V108" s="22"/>
      <c r="W108" s="8" t="s">
        <v>331</v>
      </c>
      <c r="X108" t="str">
        <f>VLOOKUP(E108,Planilha2!A:D,3,FALSE)</f>
        <v>Região Intermediária de Belo Horizonte</v>
      </c>
      <c r="Y108">
        <f>VLOOKUP(E108,Planilha2!A:D,4,FALSE)</f>
        <v>0.81</v>
      </c>
      <c r="Z108" s="16">
        <f t="shared" si="5"/>
        <v>1</v>
      </c>
      <c r="AA108" s="16">
        <f t="shared" si="6"/>
        <v>1</v>
      </c>
      <c r="AB108" s="16">
        <f t="shared" si="7"/>
        <v>1</v>
      </c>
    </row>
    <row r="109" spans="1:28" ht="73.5" customHeight="1" x14ac:dyDescent="0.25">
      <c r="A109" s="21">
        <v>270817</v>
      </c>
      <c r="B109" s="22" t="s">
        <v>1705</v>
      </c>
      <c r="C109" s="22" t="s">
        <v>1706</v>
      </c>
      <c r="D109" s="22" t="s">
        <v>92</v>
      </c>
      <c r="E109" s="23">
        <v>3139805</v>
      </c>
      <c r="F109" s="22" t="s">
        <v>1707</v>
      </c>
      <c r="G109" s="22" t="str">
        <f t="shared" si="4"/>
        <v>Região Intermediária de Juíz de Fora</v>
      </c>
      <c r="H109" s="22">
        <f>VLOOKUP(E109,Planilha2!A:D,4,FALSE)</f>
        <v>0.68400000000000005</v>
      </c>
      <c r="I109" s="22" t="s">
        <v>22</v>
      </c>
      <c r="J109" s="22" t="s">
        <v>22</v>
      </c>
      <c r="K109" s="22" t="s">
        <v>22</v>
      </c>
      <c r="L109" s="22" t="s">
        <v>40</v>
      </c>
      <c r="M109" s="22" t="s">
        <v>22</v>
      </c>
      <c r="N109" s="22" t="s">
        <v>40</v>
      </c>
      <c r="O109" s="23" t="s">
        <v>23</v>
      </c>
      <c r="P109" s="23" t="s">
        <v>23</v>
      </c>
      <c r="Q109" s="23" t="s">
        <v>23</v>
      </c>
      <c r="R109" s="23" t="s">
        <v>23</v>
      </c>
      <c r="S109" s="23" t="s">
        <v>24</v>
      </c>
      <c r="T109" s="24" t="s">
        <v>331</v>
      </c>
      <c r="U109" s="24" t="s">
        <v>3028</v>
      </c>
      <c r="V109" s="22" t="s">
        <v>3078</v>
      </c>
      <c r="W109" s="8" t="s">
        <v>331</v>
      </c>
      <c r="X109" t="str">
        <f>VLOOKUP(E109,Planilha2!A:D,3,FALSE)</f>
        <v>Região Intermediária de Juíz de Fora</v>
      </c>
      <c r="Y109">
        <f>VLOOKUP(E109,Planilha2!A:D,4,FALSE)</f>
        <v>0.68400000000000005</v>
      </c>
      <c r="Z109" s="16">
        <f t="shared" si="5"/>
        <v>1</v>
      </c>
      <c r="AA109" s="16">
        <f t="shared" si="6"/>
        <v>2</v>
      </c>
      <c r="AB109" s="16">
        <f t="shared" si="7"/>
        <v>1</v>
      </c>
    </row>
    <row r="110" spans="1:28" ht="73.5" customHeight="1" x14ac:dyDescent="0.25">
      <c r="A110" s="21">
        <v>275941</v>
      </c>
      <c r="B110" s="22" t="s">
        <v>2232</v>
      </c>
      <c r="C110" s="22" t="s">
        <v>2233</v>
      </c>
      <c r="D110" s="22" t="s">
        <v>276</v>
      </c>
      <c r="E110" s="23">
        <v>3109006</v>
      </c>
      <c r="F110" s="22" t="s">
        <v>1357</v>
      </c>
      <c r="G110" s="22" t="str">
        <f t="shared" si="4"/>
        <v>Região Intermediária de Belo Horizonte</v>
      </c>
      <c r="H110" s="22">
        <f>VLOOKUP(E110,Planilha2!A:D,4,FALSE)</f>
        <v>0.747</v>
      </c>
      <c r="I110" s="22" t="s">
        <v>22</v>
      </c>
      <c r="J110" s="22" t="s">
        <v>22</v>
      </c>
      <c r="K110" s="22" t="s">
        <v>22</v>
      </c>
      <c r="L110" s="22" t="s">
        <v>22</v>
      </c>
      <c r="M110" s="22" t="s">
        <v>22</v>
      </c>
      <c r="N110" s="22" t="s">
        <v>40</v>
      </c>
      <c r="O110" s="23" t="s">
        <v>23</v>
      </c>
      <c r="P110" s="23" t="s">
        <v>23</v>
      </c>
      <c r="Q110" s="23" t="s">
        <v>23</v>
      </c>
      <c r="R110" s="23" t="s">
        <v>23</v>
      </c>
      <c r="S110" s="23" t="s">
        <v>24</v>
      </c>
      <c r="T110" s="24" t="s">
        <v>331</v>
      </c>
      <c r="U110" s="24" t="s">
        <v>3028</v>
      </c>
      <c r="V110" s="22"/>
      <c r="W110" s="9" t="s">
        <v>331</v>
      </c>
      <c r="X110" t="str">
        <f>VLOOKUP(E110,Planilha2!A:D,3,FALSE)</f>
        <v>Região Intermediária de Belo Horizonte</v>
      </c>
      <c r="Y110">
        <f>VLOOKUP(E110,Planilha2!A:D,4,FALSE)</f>
        <v>0.747</v>
      </c>
      <c r="Z110" s="16">
        <f t="shared" si="5"/>
        <v>1</v>
      </c>
      <c r="AA110" s="16">
        <f t="shared" si="6"/>
        <v>1</v>
      </c>
      <c r="AB110" s="16">
        <f t="shared" si="7"/>
        <v>1</v>
      </c>
    </row>
    <row r="111" spans="1:28" ht="73.5" customHeight="1" x14ac:dyDescent="0.25">
      <c r="A111" s="21">
        <v>251944</v>
      </c>
      <c r="B111" s="22" t="s">
        <v>763</v>
      </c>
      <c r="C111" s="22" t="s">
        <v>764</v>
      </c>
      <c r="D111" s="22" t="s">
        <v>28</v>
      </c>
      <c r="E111" s="23">
        <v>3162906</v>
      </c>
      <c r="F111" s="22" t="s">
        <v>765</v>
      </c>
      <c r="G111" s="22" t="str">
        <f t="shared" si="4"/>
        <v>Região Intermediária de Juíz de Fora</v>
      </c>
      <c r="H111" s="22">
        <f>VLOOKUP(E111,Planilha2!A:D,4,FALSE)</f>
        <v>0.70799999999999996</v>
      </c>
      <c r="I111" s="22" t="s">
        <v>22</v>
      </c>
      <c r="J111" s="22" t="s">
        <v>22</v>
      </c>
      <c r="K111" s="22" t="s">
        <v>22</v>
      </c>
      <c r="L111" s="22" t="s">
        <v>22</v>
      </c>
      <c r="M111" s="22" t="s">
        <v>22</v>
      </c>
      <c r="N111" s="22" t="s">
        <v>22</v>
      </c>
      <c r="O111" s="23" t="s">
        <v>23</v>
      </c>
      <c r="P111" s="23" t="s">
        <v>23</v>
      </c>
      <c r="Q111" s="23" t="s">
        <v>58</v>
      </c>
      <c r="R111" s="23" t="s">
        <v>58</v>
      </c>
      <c r="S111" s="23" t="s">
        <v>23</v>
      </c>
      <c r="T111" s="24" t="s">
        <v>766</v>
      </c>
      <c r="U111" s="24" t="s">
        <v>3028</v>
      </c>
      <c r="V111" s="22" t="s">
        <v>2299</v>
      </c>
      <c r="W111" s="8" t="s">
        <v>766</v>
      </c>
      <c r="X111" t="str">
        <f>VLOOKUP(E111,Planilha2!A:D,3,FALSE)</f>
        <v>Região Intermediária de Juíz de Fora</v>
      </c>
      <c r="Y111">
        <f>VLOOKUP(E111,Planilha2!A:D,4,FALSE)</f>
        <v>0.70799999999999996</v>
      </c>
      <c r="Z111" s="16">
        <f t="shared" si="5"/>
        <v>1</v>
      </c>
      <c r="AA111" s="16">
        <f t="shared" si="6"/>
        <v>1</v>
      </c>
      <c r="AB111" s="16">
        <f t="shared" si="7"/>
        <v>1</v>
      </c>
    </row>
    <row r="112" spans="1:28" ht="73.5" customHeight="1" x14ac:dyDescent="0.25">
      <c r="A112" s="21">
        <v>255712</v>
      </c>
      <c r="B112" s="22" t="s">
        <v>991</v>
      </c>
      <c r="C112" s="22" t="s">
        <v>992</v>
      </c>
      <c r="D112" s="22" t="s">
        <v>20</v>
      </c>
      <c r="E112" s="23">
        <v>3106200</v>
      </c>
      <c r="F112" s="22" t="s">
        <v>862</v>
      </c>
      <c r="G112" s="22" t="str">
        <f t="shared" si="4"/>
        <v>Região Intermediária de Belo Horizonte</v>
      </c>
      <c r="H112" s="22">
        <f>VLOOKUP(E112,Planilha2!A:D,4,FALSE)</f>
        <v>0.81</v>
      </c>
      <c r="I112" s="22" t="s">
        <v>40</v>
      </c>
      <c r="J112" s="22" t="s">
        <v>22</v>
      </c>
      <c r="K112" s="22" t="s">
        <v>22</v>
      </c>
      <c r="L112" s="22" t="s">
        <v>22</v>
      </c>
      <c r="M112" s="22" t="s">
        <v>22</v>
      </c>
      <c r="N112" s="22" t="s">
        <v>22</v>
      </c>
      <c r="O112" s="23" t="s">
        <v>117</v>
      </c>
      <c r="P112" s="23" t="s">
        <v>23</v>
      </c>
      <c r="Q112" s="23" t="s">
        <v>23</v>
      </c>
      <c r="R112" s="23" t="s">
        <v>23</v>
      </c>
      <c r="S112" s="23" t="s">
        <v>30</v>
      </c>
      <c r="T112" s="24" t="s">
        <v>766</v>
      </c>
      <c r="U112" s="24" t="s">
        <v>3028</v>
      </c>
      <c r="V112" s="22"/>
      <c r="W112" s="8" t="s">
        <v>766</v>
      </c>
      <c r="X112" t="str">
        <f>VLOOKUP(E112,Planilha2!A:D,3,FALSE)</f>
        <v>Região Intermediária de Belo Horizonte</v>
      </c>
      <c r="Y112">
        <f>VLOOKUP(E112,Planilha2!A:D,4,FALSE)</f>
        <v>0.81</v>
      </c>
      <c r="Z112" s="16">
        <f t="shared" si="5"/>
        <v>1</v>
      </c>
      <c r="AA112" s="16">
        <f t="shared" si="6"/>
        <v>1</v>
      </c>
      <c r="AB112" s="16">
        <f t="shared" si="7"/>
        <v>1</v>
      </c>
    </row>
    <row r="113" spans="1:28" ht="73.5" customHeight="1" x14ac:dyDescent="0.25">
      <c r="A113" s="21">
        <v>259451</v>
      </c>
      <c r="B113" s="22" t="s">
        <v>1208</v>
      </c>
      <c r="C113" s="22" t="s">
        <v>1209</v>
      </c>
      <c r="D113" s="22" t="s">
        <v>28</v>
      </c>
      <c r="E113" s="23">
        <v>3103702</v>
      </c>
      <c r="F113" s="22" t="s">
        <v>1210</v>
      </c>
      <c r="G113" s="22" t="str">
        <f t="shared" si="4"/>
        <v>Região Intermediária de Juíz de Fora</v>
      </c>
      <c r="H113" s="22">
        <f>VLOOKUP(E113,Planilha2!A:D,4,FALSE)</f>
        <v>0.53600000000000003</v>
      </c>
      <c r="I113" s="22" t="s">
        <v>40</v>
      </c>
      <c r="J113" s="22" t="s">
        <v>22</v>
      </c>
      <c r="K113" s="22" t="s">
        <v>22</v>
      </c>
      <c r="L113" s="22" t="s">
        <v>22</v>
      </c>
      <c r="M113" s="22" t="s">
        <v>22</v>
      </c>
      <c r="N113" s="22" t="s">
        <v>22</v>
      </c>
      <c r="O113" s="23" t="s">
        <v>23</v>
      </c>
      <c r="P113" s="23" t="s">
        <v>23</v>
      </c>
      <c r="Q113" s="23" t="s">
        <v>23</v>
      </c>
      <c r="R113" s="23" t="s">
        <v>23</v>
      </c>
      <c r="S113" s="23" t="s">
        <v>30</v>
      </c>
      <c r="T113" s="24" t="s">
        <v>1211</v>
      </c>
      <c r="U113" s="24" t="s">
        <v>3028</v>
      </c>
      <c r="V113" s="22" t="s">
        <v>3077</v>
      </c>
      <c r="W113" s="8" t="s">
        <v>1211</v>
      </c>
      <c r="X113" t="str">
        <f>VLOOKUP(E113,Planilha2!A:D,3,FALSE)</f>
        <v>Região Intermediária de Juíz de Fora</v>
      </c>
      <c r="Y113">
        <f>VLOOKUP(E113,Planilha2!A:D,4,FALSE)</f>
        <v>0.53600000000000003</v>
      </c>
      <c r="Z113" s="16">
        <f t="shared" si="5"/>
        <v>1</v>
      </c>
      <c r="AA113" s="16">
        <f t="shared" si="6"/>
        <v>1</v>
      </c>
      <c r="AB113" s="16">
        <f t="shared" si="7"/>
        <v>1</v>
      </c>
    </row>
    <row r="114" spans="1:28" ht="73.5" customHeight="1" x14ac:dyDescent="0.25">
      <c r="A114" s="21">
        <v>258088</v>
      </c>
      <c r="B114" s="22" t="s">
        <v>1110</v>
      </c>
      <c r="C114" s="22" t="s">
        <v>1111</v>
      </c>
      <c r="D114" s="22" t="s">
        <v>20</v>
      </c>
      <c r="E114" s="23">
        <v>3145901</v>
      </c>
      <c r="F114" s="22" t="s">
        <v>1112</v>
      </c>
      <c r="G114" s="22" t="str">
        <f t="shared" si="4"/>
        <v>Região Intermediária de Barbacena</v>
      </c>
      <c r="H114" s="22">
        <f>VLOOKUP(E114,Planilha2!A:D,4,FALSE)</f>
        <v>0.76400000000000001</v>
      </c>
      <c r="I114" s="22" t="s">
        <v>22</v>
      </c>
      <c r="J114" s="22" t="s">
        <v>22</v>
      </c>
      <c r="K114" s="22" t="s">
        <v>22</v>
      </c>
      <c r="L114" s="22" t="s">
        <v>22</v>
      </c>
      <c r="M114" s="22" t="s">
        <v>22</v>
      </c>
      <c r="N114" s="22" t="s">
        <v>22</v>
      </c>
      <c r="O114" s="23" t="s">
        <v>23</v>
      </c>
      <c r="P114" s="23" t="s">
        <v>23</v>
      </c>
      <c r="Q114" s="23" t="s">
        <v>58</v>
      </c>
      <c r="R114" s="23" t="s">
        <v>23</v>
      </c>
      <c r="S114" s="23" t="s">
        <v>93</v>
      </c>
      <c r="T114" s="24" t="s">
        <v>1113</v>
      </c>
      <c r="U114" s="24" t="s">
        <v>3028</v>
      </c>
      <c r="V114" s="22"/>
      <c r="W114" s="8" t="s">
        <v>1113</v>
      </c>
      <c r="X114" t="str">
        <f>VLOOKUP(E114,Planilha2!A:D,3,FALSE)</f>
        <v>Região Intermediária de Barbacena</v>
      </c>
      <c r="Y114">
        <f>VLOOKUP(E114,Planilha2!A:D,4,FALSE)</f>
        <v>0.76400000000000001</v>
      </c>
      <c r="Z114" s="16">
        <f t="shared" si="5"/>
        <v>1</v>
      </c>
      <c r="AA114" s="16">
        <f t="shared" si="6"/>
        <v>1</v>
      </c>
      <c r="AB114" s="16">
        <f t="shared" si="7"/>
        <v>1</v>
      </c>
    </row>
    <row r="115" spans="1:28" ht="73.5" customHeight="1" x14ac:dyDescent="0.25">
      <c r="A115" s="21">
        <v>269057</v>
      </c>
      <c r="B115" s="22" t="s">
        <v>1588</v>
      </c>
      <c r="C115" s="22" t="s">
        <v>1589</v>
      </c>
      <c r="D115" s="22" t="s">
        <v>276</v>
      </c>
      <c r="E115" s="23">
        <v>3141108</v>
      </c>
      <c r="F115" s="22" t="s">
        <v>1590</v>
      </c>
      <c r="G115" s="22" t="str">
        <f t="shared" si="4"/>
        <v>Região Intermediária de Belo Horizonte</v>
      </c>
      <c r="H115" s="22">
        <f>VLOOKUP(E115,Planilha2!A:D,4,FALSE)</f>
        <v>0.73099999999999998</v>
      </c>
      <c r="I115" s="22" t="s">
        <v>22</v>
      </c>
      <c r="J115" s="22" t="s">
        <v>22</v>
      </c>
      <c r="K115" s="22" t="s">
        <v>22</v>
      </c>
      <c r="L115" s="22" t="s">
        <v>22</v>
      </c>
      <c r="M115" s="22" t="s">
        <v>22</v>
      </c>
      <c r="N115" s="22" t="s">
        <v>40</v>
      </c>
      <c r="O115" s="23" t="s">
        <v>23</v>
      </c>
      <c r="P115" s="23" t="s">
        <v>23</v>
      </c>
      <c r="Q115" s="23" t="s">
        <v>23</v>
      </c>
      <c r="R115" s="23" t="s">
        <v>23</v>
      </c>
      <c r="S115" s="23" t="s">
        <v>24</v>
      </c>
      <c r="T115" s="24" t="s">
        <v>1113</v>
      </c>
      <c r="U115" s="24" t="s">
        <v>3028</v>
      </c>
      <c r="V115" s="22"/>
      <c r="W115" s="9" t="s">
        <v>1113</v>
      </c>
      <c r="X115" t="str">
        <f>VLOOKUP(E115,Planilha2!A:D,3,FALSE)</f>
        <v>Região Intermediária de Belo Horizonte</v>
      </c>
      <c r="Y115">
        <f>VLOOKUP(E115,Planilha2!A:D,4,FALSE)</f>
        <v>0.73099999999999998</v>
      </c>
      <c r="Z115" s="16">
        <f t="shared" si="5"/>
        <v>1</v>
      </c>
      <c r="AA115" s="16">
        <f t="shared" si="6"/>
        <v>1</v>
      </c>
      <c r="AB115" s="16">
        <f t="shared" si="7"/>
        <v>1</v>
      </c>
    </row>
    <row r="116" spans="1:28" ht="73.5" customHeight="1" x14ac:dyDescent="0.25">
      <c r="A116" s="21">
        <v>255916</v>
      </c>
      <c r="B116" s="22" t="s">
        <v>1002</v>
      </c>
      <c r="C116" s="22" t="s">
        <v>1003</v>
      </c>
      <c r="D116" s="22" t="s">
        <v>20</v>
      </c>
      <c r="E116" s="23">
        <v>3126109</v>
      </c>
      <c r="F116" s="22" t="s">
        <v>1004</v>
      </c>
      <c r="G116" s="22" t="str">
        <f t="shared" si="4"/>
        <v>Região Intermediária de Divinópolis</v>
      </c>
      <c r="H116" s="22">
        <f>VLOOKUP(E116,Planilha2!A:D,4,FALSE)</f>
        <v>0.755</v>
      </c>
      <c r="I116" s="22" t="s">
        <v>22</v>
      </c>
      <c r="J116" s="22" t="s">
        <v>40</v>
      </c>
      <c r="K116" s="22" t="s">
        <v>22</v>
      </c>
      <c r="L116" s="22" t="s">
        <v>40</v>
      </c>
      <c r="M116" s="22" t="s">
        <v>22</v>
      </c>
      <c r="N116" s="22" t="s">
        <v>22</v>
      </c>
      <c r="O116" s="23" t="s">
        <v>23</v>
      </c>
      <c r="P116" s="23" t="s">
        <v>23</v>
      </c>
      <c r="Q116" s="23" t="s">
        <v>23</v>
      </c>
      <c r="R116" s="23" t="s">
        <v>23</v>
      </c>
      <c r="S116" s="23" t="s">
        <v>24</v>
      </c>
      <c r="T116" s="24" t="s">
        <v>1005</v>
      </c>
      <c r="U116" s="24" t="s">
        <v>3028</v>
      </c>
      <c r="V116" s="22"/>
      <c r="W116" s="8" t="s">
        <v>1005</v>
      </c>
      <c r="X116" t="str">
        <f>VLOOKUP(E116,Planilha2!A:D,3,FALSE)</f>
        <v>Região Intermediária de Divinópolis</v>
      </c>
      <c r="Y116">
        <f>VLOOKUP(E116,Planilha2!A:D,4,FALSE)</f>
        <v>0.755</v>
      </c>
      <c r="Z116" s="16">
        <f t="shared" si="5"/>
        <v>1</v>
      </c>
      <c r="AA116" s="16">
        <f t="shared" si="6"/>
        <v>1</v>
      </c>
      <c r="AB116" s="16">
        <f t="shared" si="7"/>
        <v>1</v>
      </c>
    </row>
    <row r="117" spans="1:28" ht="73.5" customHeight="1" x14ac:dyDescent="0.25">
      <c r="A117" s="21">
        <v>243729</v>
      </c>
      <c r="B117" s="22" t="s">
        <v>410</v>
      </c>
      <c r="C117" s="22" t="s">
        <v>411</v>
      </c>
      <c r="D117" s="22" t="s">
        <v>65</v>
      </c>
      <c r="E117" s="23">
        <v>3168606</v>
      </c>
      <c r="F117" s="22" t="s">
        <v>412</v>
      </c>
      <c r="G117" s="22" t="str">
        <f t="shared" si="4"/>
        <v>Região Intermediária de Teófilo Otoni</v>
      </c>
      <c r="H117" s="22">
        <f>VLOOKUP(E117,Planilha2!A:D,4,FALSE)</f>
        <v>0.70099999999999996</v>
      </c>
      <c r="I117" s="22" t="s">
        <v>22</v>
      </c>
      <c r="J117" s="22" t="s">
        <v>40</v>
      </c>
      <c r="K117" s="22" t="s">
        <v>22</v>
      </c>
      <c r="L117" s="22" t="s">
        <v>22</v>
      </c>
      <c r="M117" s="22" t="s">
        <v>22</v>
      </c>
      <c r="N117" s="22" t="s">
        <v>40</v>
      </c>
      <c r="O117" s="23" t="s">
        <v>23</v>
      </c>
      <c r="P117" s="23" t="s">
        <v>23</v>
      </c>
      <c r="Q117" s="23" t="s">
        <v>23</v>
      </c>
      <c r="R117" s="23" t="s">
        <v>23</v>
      </c>
      <c r="S117" s="23" t="s">
        <v>24</v>
      </c>
      <c r="T117" s="24" t="s">
        <v>413</v>
      </c>
      <c r="U117" s="24" t="s">
        <v>3028</v>
      </c>
      <c r="V117" s="22"/>
      <c r="W117" s="8" t="s">
        <v>413</v>
      </c>
      <c r="X117" t="str">
        <f>VLOOKUP(E117,Planilha2!A:D,3,FALSE)</f>
        <v>Região Intermediária de Teófilo Otoni</v>
      </c>
      <c r="Y117">
        <f>VLOOKUP(E117,Planilha2!A:D,4,FALSE)</f>
        <v>0.70099999999999996</v>
      </c>
      <c r="Z117" s="16">
        <f t="shared" si="5"/>
        <v>1</v>
      </c>
      <c r="AA117" s="16">
        <f t="shared" si="6"/>
        <v>1</v>
      </c>
      <c r="AB117" s="16">
        <f t="shared" si="7"/>
        <v>1</v>
      </c>
    </row>
    <row r="118" spans="1:28" ht="73.5" customHeight="1" x14ac:dyDescent="0.25">
      <c r="A118" s="21">
        <v>245504</v>
      </c>
      <c r="B118" s="22" t="s">
        <v>470</v>
      </c>
      <c r="C118" s="22" t="s">
        <v>471</v>
      </c>
      <c r="D118" s="22" t="s">
        <v>28</v>
      </c>
      <c r="E118" s="23">
        <v>3143401</v>
      </c>
      <c r="F118" s="22" t="s">
        <v>472</v>
      </c>
      <c r="G118" s="22" t="str">
        <f t="shared" si="4"/>
        <v>Região Intermediária de Pouso Alegre</v>
      </c>
      <c r="H118" s="22">
        <f>VLOOKUP(E118,Planilha2!A:D,4,FALSE)</f>
        <v>0.72399999999999998</v>
      </c>
      <c r="I118" s="22" t="s">
        <v>22</v>
      </c>
      <c r="J118" s="22" t="s">
        <v>22</v>
      </c>
      <c r="K118" s="22" t="s">
        <v>22</v>
      </c>
      <c r="L118" s="22" t="s">
        <v>22</v>
      </c>
      <c r="M118" s="22" t="s">
        <v>22</v>
      </c>
      <c r="N118" s="22" t="s">
        <v>22</v>
      </c>
      <c r="O118" s="23" t="s">
        <v>23</v>
      </c>
      <c r="P118" s="23" t="s">
        <v>23</v>
      </c>
      <c r="Q118" s="23" t="s">
        <v>23</v>
      </c>
      <c r="R118" s="23" t="s">
        <v>23</v>
      </c>
      <c r="S118" s="23" t="s">
        <v>30</v>
      </c>
      <c r="T118" s="24" t="s">
        <v>413</v>
      </c>
      <c r="U118" s="24" t="s">
        <v>3028</v>
      </c>
      <c r="V118" s="22"/>
      <c r="W118" s="8" t="s">
        <v>413</v>
      </c>
      <c r="X118" t="str">
        <f>VLOOKUP(E118,Planilha2!A:D,3,FALSE)</f>
        <v>Região Intermediária de Pouso Alegre</v>
      </c>
      <c r="Y118">
        <f>VLOOKUP(E118,Planilha2!A:D,4,FALSE)</f>
        <v>0.72399999999999998</v>
      </c>
      <c r="Z118" s="16">
        <f t="shared" si="5"/>
        <v>1</v>
      </c>
      <c r="AA118" s="16">
        <f t="shared" si="6"/>
        <v>1</v>
      </c>
      <c r="AB118" s="16">
        <f t="shared" si="7"/>
        <v>1</v>
      </c>
    </row>
    <row r="119" spans="1:28" ht="73.5" customHeight="1" x14ac:dyDescent="0.25">
      <c r="A119" s="21">
        <v>275558</v>
      </c>
      <c r="B119" s="22" t="s">
        <v>2174</v>
      </c>
      <c r="C119" s="22" t="s">
        <v>2175</v>
      </c>
      <c r="D119" s="22" t="s">
        <v>28</v>
      </c>
      <c r="E119" s="23">
        <v>3107406</v>
      </c>
      <c r="F119" s="22" t="s">
        <v>182</v>
      </c>
      <c r="G119" s="22" t="str">
        <f t="shared" si="4"/>
        <v>Região Intermediária de Divinópolis</v>
      </c>
      <c r="H119" s="22">
        <f>VLOOKUP(E119,Planilha2!A:D,4,FALSE)</f>
        <v>0.75</v>
      </c>
      <c r="I119" s="22" t="s">
        <v>40</v>
      </c>
      <c r="J119" s="22" t="s">
        <v>22</v>
      </c>
      <c r="K119" s="22" t="s">
        <v>22</v>
      </c>
      <c r="L119" s="22" t="s">
        <v>22</v>
      </c>
      <c r="M119" s="22" t="s">
        <v>22</v>
      </c>
      <c r="N119" s="22" t="s">
        <v>40</v>
      </c>
      <c r="O119" s="23" t="s">
        <v>23</v>
      </c>
      <c r="P119" s="22" t="s">
        <v>337</v>
      </c>
      <c r="Q119" s="22" t="s">
        <v>337</v>
      </c>
      <c r="R119" s="22" t="s">
        <v>337</v>
      </c>
      <c r="S119" s="22" t="s">
        <v>18</v>
      </c>
      <c r="T119" s="24" t="s">
        <v>2176</v>
      </c>
      <c r="U119" s="24" t="s">
        <v>3028</v>
      </c>
      <c r="V119" s="22" t="s">
        <v>3077</v>
      </c>
      <c r="W119" s="9" t="s">
        <v>2176</v>
      </c>
      <c r="X119" t="str">
        <f>VLOOKUP(E119,Planilha2!A:D,3,FALSE)</f>
        <v>Região Intermediária de Divinópolis</v>
      </c>
      <c r="Y119">
        <f>VLOOKUP(E119,Planilha2!A:D,4,FALSE)</f>
        <v>0.75</v>
      </c>
      <c r="Z119" s="16">
        <f t="shared" si="5"/>
        <v>1</v>
      </c>
      <c r="AA119" s="16">
        <f t="shared" si="6"/>
        <v>1</v>
      </c>
      <c r="AB119" s="16">
        <f t="shared" si="7"/>
        <v>1</v>
      </c>
    </row>
    <row r="120" spans="1:28" ht="73.5" customHeight="1" x14ac:dyDescent="0.25">
      <c r="A120" s="21">
        <v>245067</v>
      </c>
      <c r="B120" s="22" t="s">
        <v>449</v>
      </c>
      <c r="C120" s="22" t="s">
        <v>450</v>
      </c>
      <c r="D120" s="22" t="s">
        <v>92</v>
      </c>
      <c r="E120" s="23">
        <v>3146107</v>
      </c>
      <c r="F120" s="22" t="s">
        <v>386</v>
      </c>
      <c r="G120" s="22" t="str">
        <f t="shared" si="4"/>
        <v>Região Intermediária de Belo Horizonte</v>
      </c>
      <c r="H120" s="22">
        <f>VLOOKUP(E120,Planilha2!A:D,4,FALSE)</f>
        <v>0.74099999999999999</v>
      </c>
      <c r="I120" s="22" t="s">
        <v>22</v>
      </c>
      <c r="J120" s="22" t="s">
        <v>22</v>
      </c>
      <c r="K120" s="22" t="s">
        <v>22</v>
      </c>
      <c r="L120" s="22" t="s">
        <v>22</v>
      </c>
      <c r="M120" s="22" t="s">
        <v>22</v>
      </c>
      <c r="N120" s="22" t="s">
        <v>22</v>
      </c>
      <c r="O120" s="23" t="s">
        <v>23</v>
      </c>
      <c r="P120" s="23" t="s">
        <v>23</v>
      </c>
      <c r="Q120" s="23" t="s">
        <v>58</v>
      </c>
      <c r="R120" s="23" t="s">
        <v>23</v>
      </c>
      <c r="S120" s="23" t="s">
        <v>93</v>
      </c>
      <c r="T120" s="24" t="s">
        <v>113</v>
      </c>
      <c r="U120" s="24" t="s">
        <v>3028</v>
      </c>
      <c r="V120" s="22"/>
      <c r="W120" s="8" t="s">
        <v>113</v>
      </c>
      <c r="X120" t="str">
        <f>VLOOKUP(E120,Planilha2!A:D,3,FALSE)</f>
        <v>Região Intermediária de Belo Horizonte</v>
      </c>
      <c r="Y120">
        <f>VLOOKUP(E120,Planilha2!A:D,4,FALSE)</f>
        <v>0.74099999999999999</v>
      </c>
      <c r="Z120" s="16">
        <f t="shared" si="5"/>
        <v>1</v>
      </c>
      <c r="AA120" s="16">
        <f t="shared" si="6"/>
        <v>1</v>
      </c>
      <c r="AB120" s="16">
        <f t="shared" si="7"/>
        <v>1</v>
      </c>
    </row>
    <row r="121" spans="1:28" ht="73.5" customHeight="1" x14ac:dyDescent="0.25">
      <c r="A121" s="21">
        <v>253414</v>
      </c>
      <c r="B121" s="22" t="s">
        <v>854</v>
      </c>
      <c r="C121" s="22" t="s">
        <v>855</v>
      </c>
      <c r="D121" s="22" t="s">
        <v>92</v>
      </c>
      <c r="E121" s="23">
        <v>3106200</v>
      </c>
      <c r="F121" s="22" t="s">
        <v>61</v>
      </c>
      <c r="G121" s="22" t="str">
        <f t="shared" si="4"/>
        <v>Região Intermediária de Belo Horizonte</v>
      </c>
      <c r="H121" s="22">
        <f>VLOOKUP(E121,Planilha2!A:D,4,FALSE)</f>
        <v>0.81</v>
      </c>
      <c r="I121" s="22" t="s">
        <v>22</v>
      </c>
      <c r="J121" s="22" t="s">
        <v>22</v>
      </c>
      <c r="K121" s="22" t="s">
        <v>22</v>
      </c>
      <c r="L121" s="22" t="s">
        <v>22</v>
      </c>
      <c r="M121" s="22" t="s">
        <v>22</v>
      </c>
      <c r="N121" s="22" t="s">
        <v>40</v>
      </c>
      <c r="O121" s="23" t="s">
        <v>23</v>
      </c>
      <c r="P121" s="23" t="s">
        <v>23</v>
      </c>
      <c r="Q121" s="23" t="s">
        <v>23</v>
      </c>
      <c r="R121" s="23" t="s">
        <v>58</v>
      </c>
      <c r="S121" s="23" t="s">
        <v>93</v>
      </c>
      <c r="T121" s="24" t="s">
        <v>113</v>
      </c>
      <c r="U121" s="24" t="s">
        <v>3028</v>
      </c>
      <c r="V121" s="22"/>
      <c r="W121" s="8" t="s">
        <v>113</v>
      </c>
      <c r="X121" t="str">
        <f>VLOOKUP(E121,Planilha2!A:D,3,FALSE)</f>
        <v>Região Intermediária de Belo Horizonte</v>
      </c>
      <c r="Y121">
        <f>VLOOKUP(E121,Planilha2!A:D,4,FALSE)</f>
        <v>0.81</v>
      </c>
      <c r="Z121" s="16">
        <f t="shared" si="5"/>
        <v>1</v>
      </c>
      <c r="AA121" s="16">
        <f t="shared" si="6"/>
        <v>1</v>
      </c>
      <c r="AB121" s="16">
        <f t="shared" si="7"/>
        <v>1</v>
      </c>
    </row>
    <row r="122" spans="1:28" ht="73.5" customHeight="1" x14ac:dyDescent="0.25">
      <c r="A122" s="21">
        <v>256282</v>
      </c>
      <c r="B122" s="22" t="s">
        <v>1015</v>
      </c>
      <c r="C122" s="22" t="s">
        <v>1016</v>
      </c>
      <c r="D122" s="22" t="s">
        <v>20</v>
      </c>
      <c r="E122" s="23">
        <v>3140001</v>
      </c>
      <c r="F122" s="22" t="s">
        <v>578</v>
      </c>
      <c r="G122" s="22" t="str">
        <f t="shared" si="4"/>
        <v>Região Intermediária de Belo Horizonte</v>
      </c>
      <c r="H122" s="22">
        <f>VLOOKUP(E122,Planilha2!A:D,4,FALSE)</f>
        <v>0.74199999999999999</v>
      </c>
      <c r="I122" s="22" t="s">
        <v>22</v>
      </c>
      <c r="J122" s="22" t="s">
        <v>40</v>
      </c>
      <c r="K122" s="22" t="s">
        <v>22</v>
      </c>
      <c r="L122" s="22" t="s">
        <v>22</v>
      </c>
      <c r="M122" s="22" t="s">
        <v>22</v>
      </c>
      <c r="N122" s="22" t="s">
        <v>40</v>
      </c>
      <c r="O122" s="23" t="s">
        <v>23</v>
      </c>
      <c r="P122" s="23" t="s">
        <v>23</v>
      </c>
      <c r="Q122" s="23" t="s">
        <v>23</v>
      </c>
      <c r="R122" s="23" t="s">
        <v>23</v>
      </c>
      <c r="S122" s="23" t="s">
        <v>30</v>
      </c>
      <c r="T122" s="24" t="s">
        <v>113</v>
      </c>
      <c r="U122" s="24" t="s">
        <v>3028</v>
      </c>
      <c r="V122" s="22"/>
      <c r="W122" s="9" t="s">
        <v>113</v>
      </c>
      <c r="X122" t="str">
        <f>VLOOKUP(E122,Planilha2!A:D,3,FALSE)</f>
        <v>Região Intermediária de Belo Horizonte</v>
      </c>
      <c r="Y122">
        <f>VLOOKUP(E122,Planilha2!A:D,4,FALSE)</f>
        <v>0.74199999999999999</v>
      </c>
      <c r="Z122" s="16">
        <f t="shared" si="5"/>
        <v>1</v>
      </c>
      <c r="AA122" s="16">
        <f t="shared" si="6"/>
        <v>1</v>
      </c>
      <c r="AB122" s="16">
        <f t="shared" si="7"/>
        <v>1</v>
      </c>
    </row>
    <row r="123" spans="1:28" ht="73.5" customHeight="1" x14ac:dyDescent="0.25">
      <c r="A123" s="21">
        <v>256637</v>
      </c>
      <c r="B123" s="22" t="s">
        <v>1039</v>
      </c>
      <c r="C123" s="22" t="s">
        <v>1040</v>
      </c>
      <c r="D123" s="22" t="s">
        <v>92</v>
      </c>
      <c r="E123" s="23">
        <v>3106200</v>
      </c>
      <c r="F123" s="22" t="s">
        <v>862</v>
      </c>
      <c r="G123" s="22" t="str">
        <f t="shared" si="4"/>
        <v>Região Intermediária de Belo Horizonte</v>
      </c>
      <c r="H123" s="22">
        <f>VLOOKUP(E123,Planilha2!A:D,4,FALSE)</f>
        <v>0.81</v>
      </c>
      <c r="I123" s="22" t="s">
        <v>22</v>
      </c>
      <c r="J123" s="22" t="s">
        <v>22</v>
      </c>
      <c r="K123" s="22" t="s">
        <v>22</v>
      </c>
      <c r="L123" s="22" t="s">
        <v>22</v>
      </c>
      <c r="M123" s="22" t="s">
        <v>22</v>
      </c>
      <c r="N123" s="22" t="s">
        <v>22</v>
      </c>
      <c r="O123" s="23" t="s">
        <v>23</v>
      </c>
      <c r="P123" s="23" t="s">
        <v>23</v>
      </c>
      <c r="Q123" s="23" t="s">
        <v>23</v>
      </c>
      <c r="R123" s="23" t="s">
        <v>23</v>
      </c>
      <c r="S123" s="23" t="s">
        <v>24</v>
      </c>
      <c r="T123" s="24" t="s">
        <v>113</v>
      </c>
      <c r="U123" s="24" t="s">
        <v>3028</v>
      </c>
      <c r="V123" s="22"/>
      <c r="W123" s="9" t="s">
        <v>113</v>
      </c>
      <c r="X123" t="str">
        <f>VLOOKUP(E123,Planilha2!A:D,3,FALSE)</f>
        <v>Região Intermediária de Belo Horizonte</v>
      </c>
      <c r="Y123">
        <f>VLOOKUP(E123,Planilha2!A:D,4,FALSE)</f>
        <v>0.81</v>
      </c>
      <c r="Z123" s="16">
        <f t="shared" si="5"/>
        <v>1</v>
      </c>
      <c r="AA123" s="16">
        <f t="shared" si="6"/>
        <v>1</v>
      </c>
      <c r="AB123" s="16">
        <f t="shared" si="7"/>
        <v>1</v>
      </c>
    </row>
    <row r="124" spans="1:28" ht="73.5" customHeight="1" x14ac:dyDescent="0.25">
      <c r="A124" s="21">
        <v>262722</v>
      </c>
      <c r="B124" s="22" t="s">
        <v>110</v>
      </c>
      <c r="C124" s="22" t="s">
        <v>111</v>
      </c>
      <c r="D124" s="22" t="s">
        <v>92</v>
      </c>
      <c r="E124" s="23">
        <v>3131901</v>
      </c>
      <c r="F124" s="22" t="s">
        <v>1413</v>
      </c>
      <c r="G124" s="22" t="str">
        <f t="shared" si="4"/>
        <v>Região Intermediária de Belo Horizonte</v>
      </c>
      <c r="H124" s="22">
        <f>VLOOKUP(E124,Planilha2!A:D,4,FALSE)</f>
        <v>0.73</v>
      </c>
      <c r="I124" s="22" t="s">
        <v>22</v>
      </c>
      <c r="J124" s="22" t="s">
        <v>22</v>
      </c>
      <c r="K124" s="22" t="s">
        <v>22</v>
      </c>
      <c r="L124" s="22" t="s">
        <v>22</v>
      </c>
      <c r="M124" s="22" t="s">
        <v>22</v>
      </c>
      <c r="N124" s="22" t="s">
        <v>40</v>
      </c>
      <c r="O124" s="23" t="s">
        <v>23</v>
      </c>
      <c r="P124" s="23" t="s">
        <v>23</v>
      </c>
      <c r="Q124" s="23" t="s">
        <v>23</v>
      </c>
      <c r="R124" s="23" t="s">
        <v>58</v>
      </c>
      <c r="S124" s="23" t="s">
        <v>93</v>
      </c>
      <c r="T124" s="24" t="s">
        <v>113</v>
      </c>
      <c r="U124" s="24" t="s">
        <v>3028</v>
      </c>
      <c r="V124" s="22"/>
      <c r="W124" s="8" t="s">
        <v>113</v>
      </c>
      <c r="X124" t="str">
        <f>VLOOKUP(E124,Planilha2!A:D,3,FALSE)</f>
        <v>Região Intermediária de Belo Horizonte</v>
      </c>
      <c r="Y124">
        <f>VLOOKUP(E124,Planilha2!A:D,4,FALSE)</f>
        <v>0.73</v>
      </c>
      <c r="Z124" s="16">
        <f t="shared" si="5"/>
        <v>1</v>
      </c>
      <c r="AA124" s="16">
        <f t="shared" si="6"/>
        <v>2</v>
      </c>
      <c r="AB124" s="16">
        <f t="shared" si="7"/>
        <v>3</v>
      </c>
    </row>
    <row r="125" spans="1:28" ht="73.5" customHeight="1" x14ac:dyDescent="0.25">
      <c r="A125" s="21">
        <v>272006</v>
      </c>
      <c r="B125" s="22" t="s">
        <v>1908</v>
      </c>
      <c r="C125" s="22" t="s">
        <v>1909</v>
      </c>
      <c r="D125" s="22" t="s">
        <v>28</v>
      </c>
      <c r="E125" s="23">
        <v>3162500</v>
      </c>
      <c r="F125" s="22" t="s">
        <v>186</v>
      </c>
      <c r="G125" s="22" t="str">
        <f t="shared" si="4"/>
        <v>Região Intermediária de Barbacena</v>
      </c>
      <c r="H125" s="22">
        <f>VLOOKUP(E125,Planilha2!A:D,4,FALSE)</f>
        <v>0.75800000000000001</v>
      </c>
      <c r="I125" s="22" t="s">
        <v>22</v>
      </c>
      <c r="J125" s="22" t="s">
        <v>22</v>
      </c>
      <c r="K125" s="22" t="s">
        <v>22</v>
      </c>
      <c r="L125" s="22" t="s">
        <v>22</v>
      </c>
      <c r="M125" s="22" t="s">
        <v>22</v>
      </c>
      <c r="N125" s="22" t="s">
        <v>22</v>
      </c>
      <c r="O125" s="23" t="s">
        <v>23</v>
      </c>
      <c r="P125" s="23" t="s">
        <v>23</v>
      </c>
      <c r="Q125" s="23" t="s">
        <v>23</v>
      </c>
      <c r="R125" s="23" t="s">
        <v>23</v>
      </c>
      <c r="S125" s="23" t="s">
        <v>30</v>
      </c>
      <c r="T125" s="24" t="s">
        <v>113</v>
      </c>
      <c r="U125" s="24" t="s">
        <v>3028</v>
      </c>
      <c r="V125" s="22" t="s">
        <v>3078</v>
      </c>
      <c r="W125" s="8" t="s">
        <v>113</v>
      </c>
      <c r="X125" t="str">
        <f>VLOOKUP(E125,Planilha2!A:D,3,FALSE)</f>
        <v>Região Intermediária de Barbacena</v>
      </c>
      <c r="Y125">
        <f>VLOOKUP(E125,Planilha2!A:D,4,FALSE)</f>
        <v>0.75800000000000001</v>
      </c>
      <c r="Z125" s="16">
        <f t="shared" si="5"/>
        <v>1</v>
      </c>
      <c r="AA125" s="16">
        <f t="shared" si="6"/>
        <v>2</v>
      </c>
      <c r="AB125" s="16">
        <f t="shared" si="7"/>
        <v>1</v>
      </c>
    </row>
    <row r="126" spans="1:28" ht="73.5" customHeight="1" x14ac:dyDescent="0.25">
      <c r="A126" s="21">
        <v>276042</v>
      </c>
      <c r="B126" s="22" t="s">
        <v>2244</v>
      </c>
      <c r="C126" s="22" t="s">
        <v>2245</v>
      </c>
      <c r="D126" s="22" t="s">
        <v>104</v>
      </c>
      <c r="E126" s="23">
        <v>3162500</v>
      </c>
      <c r="F126" s="22" t="s">
        <v>124</v>
      </c>
      <c r="G126" s="22" t="str">
        <f t="shared" si="4"/>
        <v>Região Intermediária de Barbacena</v>
      </c>
      <c r="H126" s="22">
        <f>VLOOKUP(E126,Planilha2!A:D,4,FALSE)</f>
        <v>0.75800000000000001</v>
      </c>
      <c r="I126" s="22" t="s">
        <v>22</v>
      </c>
      <c r="J126" s="22" t="s">
        <v>22</v>
      </c>
      <c r="K126" s="22" t="s">
        <v>22</v>
      </c>
      <c r="L126" s="22" t="s">
        <v>22</v>
      </c>
      <c r="M126" s="22" t="s">
        <v>22</v>
      </c>
      <c r="N126" s="22" t="s">
        <v>22</v>
      </c>
      <c r="O126" s="23" t="s">
        <v>23</v>
      </c>
      <c r="P126" s="23" t="s">
        <v>23</v>
      </c>
      <c r="Q126" s="23" t="s">
        <v>23</v>
      </c>
      <c r="R126" s="23" t="s">
        <v>23</v>
      </c>
      <c r="S126" s="23" t="s">
        <v>30</v>
      </c>
      <c r="T126" s="24" t="s">
        <v>113</v>
      </c>
      <c r="U126" s="24" t="s">
        <v>3028</v>
      </c>
      <c r="V126" s="22"/>
      <c r="W126" s="8" t="s">
        <v>113</v>
      </c>
      <c r="X126" t="str">
        <f>VLOOKUP(E126,Planilha2!A:D,3,FALSE)</f>
        <v>Região Intermediária de Barbacena</v>
      </c>
      <c r="Y126">
        <f>VLOOKUP(E126,Planilha2!A:D,4,FALSE)</f>
        <v>0.75800000000000001</v>
      </c>
      <c r="Z126" s="16">
        <f t="shared" si="5"/>
        <v>1</v>
      </c>
      <c r="AA126" s="16">
        <f t="shared" si="6"/>
        <v>1</v>
      </c>
      <c r="AB126" s="16">
        <f t="shared" si="7"/>
        <v>1</v>
      </c>
    </row>
    <row r="127" spans="1:28" ht="73.5" customHeight="1" x14ac:dyDescent="0.25">
      <c r="A127" s="21">
        <v>238351</v>
      </c>
      <c r="B127" s="22" t="s">
        <v>180</v>
      </c>
      <c r="C127" s="22" t="s">
        <v>181</v>
      </c>
      <c r="D127" s="22" t="s">
        <v>20</v>
      </c>
      <c r="E127" s="23">
        <v>3107406</v>
      </c>
      <c r="F127" s="22" t="s">
        <v>182</v>
      </c>
      <c r="G127" s="22" t="str">
        <f t="shared" si="4"/>
        <v>Região Intermediária de Divinópolis</v>
      </c>
      <c r="H127" s="22">
        <f>VLOOKUP(E127,Planilha2!A:D,4,FALSE)</f>
        <v>0.75</v>
      </c>
      <c r="I127" s="22" t="s">
        <v>22</v>
      </c>
      <c r="J127" s="22" t="s">
        <v>22</v>
      </c>
      <c r="K127" s="22" t="s">
        <v>22</v>
      </c>
      <c r="L127" s="22" t="s">
        <v>22</v>
      </c>
      <c r="M127" s="22" t="s">
        <v>22</v>
      </c>
      <c r="N127" s="22" t="s">
        <v>40</v>
      </c>
      <c r="O127" s="23" t="s">
        <v>23</v>
      </c>
      <c r="P127" s="23" t="s">
        <v>23</v>
      </c>
      <c r="Q127" s="23" t="s">
        <v>23</v>
      </c>
      <c r="R127" s="23" t="s">
        <v>23</v>
      </c>
      <c r="S127" s="23" t="s">
        <v>24</v>
      </c>
      <c r="T127" s="24" t="s">
        <v>183</v>
      </c>
      <c r="U127" s="24" t="s">
        <v>3028</v>
      </c>
      <c r="V127" s="22"/>
      <c r="W127" s="8" t="s">
        <v>183</v>
      </c>
      <c r="X127" t="str">
        <f>VLOOKUP(E127,Planilha2!A:D,3,FALSE)</f>
        <v>Região Intermediária de Divinópolis</v>
      </c>
      <c r="Y127">
        <f>VLOOKUP(E127,Planilha2!A:D,4,FALSE)</f>
        <v>0.75</v>
      </c>
      <c r="Z127" s="16">
        <f t="shared" si="5"/>
        <v>1</v>
      </c>
      <c r="AA127" s="16">
        <f t="shared" si="6"/>
        <v>1</v>
      </c>
      <c r="AB127" s="16">
        <f t="shared" si="7"/>
        <v>1</v>
      </c>
    </row>
    <row r="128" spans="1:28" ht="73.5" customHeight="1" x14ac:dyDescent="0.25">
      <c r="A128" s="21">
        <v>246954</v>
      </c>
      <c r="B128" s="22" t="s">
        <v>498</v>
      </c>
      <c r="C128" s="22" t="s">
        <v>499</v>
      </c>
      <c r="D128" s="22" t="s">
        <v>44</v>
      </c>
      <c r="E128" s="23">
        <v>3133808</v>
      </c>
      <c r="F128" s="22" t="s">
        <v>500</v>
      </c>
      <c r="G128" s="22" t="str">
        <f t="shared" si="4"/>
        <v>Região Intermediária de Divinópolis</v>
      </c>
      <c r="H128" s="22">
        <f>VLOOKUP(E128,Planilha2!A:D,4,FALSE)</f>
        <v>0.75800000000000001</v>
      </c>
      <c r="I128" s="22" t="s">
        <v>22</v>
      </c>
      <c r="J128" s="22" t="s">
        <v>22</v>
      </c>
      <c r="K128" s="22" t="s">
        <v>22</v>
      </c>
      <c r="L128" s="22" t="s">
        <v>22</v>
      </c>
      <c r="M128" s="22" t="s">
        <v>22</v>
      </c>
      <c r="N128" s="22" t="s">
        <v>22</v>
      </c>
      <c r="O128" s="23" t="s">
        <v>23</v>
      </c>
      <c r="P128" s="23" t="s">
        <v>23</v>
      </c>
      <c r="Q128" s="23" t="s">
        <v>23</v>
      </c>
      <c r="R128" s="23" t="s">
        <v>23</v>
      </c>
      <c r="S128" s="23" t="s">
        <v>30</v>
      </c>
      <c r="T128" s="24" t="s">
        <v>183</v>
      </c>
      <c r="U128" s="24" t="s">
        <v>3028</v>
      </c>
      <c r="V128" s="22"/>
      <c r="W128" s="8" t="s">
        <v>183</v>
      </c>
      <c r="X128" t="str">
        <f>VLOOKUP(E128,Planilha2!A:D,3,FALSE)</f>
        <v>Região Intermediária de Divinópolis</v>
      </c>
      <c r="Y128">
        <f>VLOOKUP(E128,Planilha2!A:D,4,FALSE)</f>
        <v>0.75800000000000001</v>
      </c>
      <c r="Z128" s="16">
        <f t="shared" si="5"/>
        <v>1</v>
      </c>
      <c r="AA128" s="16">
        <f t="shared" si="6"/>
        <v>1</v>
      </c>
      <c r="AB128" s="16">
        <f t="shared" si="7"/>
        <v>1</v>
      </c>
    </row>
    <row r="129" spans="1:28" ht="73.5" customHeight="1" x14ac:dyDescent="0.25">
      <c r="A129" s="21">
        <v>249926</v>
      </c>
      <c r="B129" s="22" t="s">
        <v>686</v>
      </c>
      <c r="C129" s="22" t="s">
        <v>687</v>
      </c>
      <c r="D129" s="22" t="s">
        <v>20</v>
      </c>
      <c r="E129" s="23">
        <v>3136207</v>
      </c>
      <c r="F129" s="22" t="s">
        <v>446</v>
      </c>
      <c r="G129" s="22" t="str">
        <f t="shared" si="4"/>
        <v>Região Intermediária de Ipatinga</v>
      </c>
      <c r="H129" s="22">
        <f>VLOOKUP(E129,Planilha2!A:D,4,FALSE)</f>
        <v>0.75800000000000001</v>
      </c>
      <c r="I129" s="22" t="s">
        <v>22</v>
      </c>
      <c r="J129" s="22" t="s">
        <v>22</v>
      </c>
      <c r="K129" s="22" t="s">
        <v>22</v>
      </c>
      <c r="L129" s="22" t="s">
        <v>22</v>
      </c>
      <c r="M129" s="22" t="s">
        <v>22</v>
      </c>
      <c r="N129" s="22" t="s">
        <v>40</v>
      </c>
      <c r="O129" s="23" t="s">
        <v>23</v>
      </c>
      <c r="P129" s="23" t="s">
        <v>23</v>
      </c>
      <c r="Q129" s="23" t="s">
        <v>23</v>
      </c>
      <c r="R129" s="23" t="s">
        <v>58</v>
      </c>
      <c r="S129" s="23" t="s">
        <v>93</v>
      </c>
      <c r="T129" s="24" t="s">
        <v>183</v>
      </c>
      <c r="U129" s="24" t="s">
        <v>3028</v>
      </c>
      <c r="V129" s="22"/>
      <c r="W129" s="8" t="s">
        <v>183</v>
      </c>
      <c r="X129" t="str">
        <f>VLOOKUP(E129,Planilha2!A:D,3,FALSE)</f>
        <v>Região Intermediária de Ipatinga</v>
      </c>
      <c r="Y129">
        <f>VLOOKUP(E129,Planilha2!A:D,4,FALSE)</f>
        <v>0.75800000000000001</v>
      </c>
      <c r="Z129" s="16">
        <f t="shared" si="5"/>
        <v>1</v>
      </c>
      <c r="AA129" s="16">
        <f t="shared" si="6"/>
        <v>1</v>
      </c>
      <c r="AB129" s="16">
        <f t="shared" si="7"/>
        <v>1</v>
      </c>
    </row>
    <row r="130" spans="1:28" ht="73.5" customHeight="1" x14ac:dyDescent="0.25">
      <c r="A130" s="21">
        <v>250786</v>
      </c>
      <c r="B130" s="22" t="s">
        <v>706</v>
      </c>
      <c r="C130" s="22" t="s">
        <v>707</v>
      </c>
      <c r="D130" s="22" t="s">
        <v>104</v>
      </c>
      <c r="E130" s="23">
        <v>3146107</v>
      </c>
      <c r="F130" s="22" t="s">
        <v>708</v>
      </c>
      <c r="G130" s="22" t="str">
        <f t="shared" si="4"/>
        <v>Região Intermediária de Belo Horizonte</v>
      </c>
      <c r="H130" s="22">
        <f>VLOOKUP(E130,Planilha2!A:D,4,FALSE)</f>
        <v>0.74099999999999999</v>
      </c>
      <c r="I130" s="22" t="s">
        <v>22</v>
      </c>
      <c r="J130" s="22" t="s">
        <v>22</v>
      </c>
      <c r="K130" s="22" t="s">
        <v>22</v>
      </c>
      <c r="L130" s="22" t="s">
        <v>22</v>
      </c>
      <c r="M130" s="22" t="s">
        <v>22</v>
      </c>
      <c r="N130" s="22" t="s">
        <v>22</v>
      </c>
      <c r="O130" s="23" t="s">
        <v>23</v>
      </c>
      <c r="P130" s="23" t="s">
        <v>23</v>
      </c>
      <c r="Q130" s="23" t="s">
        <v>23</v>
      </c>
      <c r="R130" s="23" t="s">
        <v>23</v>
      </c>
      <c r="S130" s="23" t="s">
        <v>30</v>
      </c>
      <c r="T130" s="24" t="s">
        <v>183</v>
      </c>
      <c r="U130" s="24" t="s">
        <v>3028</v>
      </c>
      <c r="V130" s="22"/>
      <c r="W130" s="8" t="s">
        <v>183</v>
      </c>
      <c r="X130" t="str">
        <f>VLOOKUP(E130,Planilha2!A:D,3,FALSE)</f>
        <v>Região Intermediária de Belo Horizonte</v>
      </c>
      <c r="Y130">
        <f>VLOOKUP(E130,Planilha2!A:D,4,FALSE)</f>
        <v>0.74099999999999999</v>
      </c>
      <c r="Z130" s="16">
        <f t="shared" si="5"/>
        <v>1</v>
      </c>
      <c r="AA130" s="16">
        <f t="shared" si="6"/>
        <v>1</v>
      </c>
      <c r="AB130" s="16">
        <f t="shared" si="7"/>
        <v>1</v>
      </c>
    </row>
    <row r="131" spans="1:28" ht="73.5" customHeight="1" x14ac:dyDescent="0.25">
      <c r="A131" s="21">
        <v>268709</v>
      </c>
      <c r="B131" s="22" t="s">
        <v>1566</v>
      </c>
      <c r="C131" s="22" t="s">
        <v>1567</v>
      </c>
      <c r="D131" s="22" t="s">
        <v>92</v>
      </c>
      <c r="E131" s="23">
        <v>3106200</v>
      </c>
      <c r="F131" s="22" t="s">
        <v>61</v>
      </c>
      <c r="G131" s="22" t="str">
        <f t="shared" si="4"/>
        <v>Região Intermediária de Belo Horizonte</v>
      </c>
      <c r="H131" s="22">
        <f>VLOOKUP(E131,Planilha2!A:D,4,FALSE)</f>
        <v>0.81</v>
      </c>
      <c r="I131" s="22" t="s">
        <v>22</v>
      </c>
      <c r="J131" s="22" t="s">
        <v>22</v>
      </c>
      <c r="K131" s="22" t="s">
        <v>22</v>
      </c>
      <c r="L131" s="22" t="s">
        <v>22</v>
      </c>
      <c r="M131" s="22" t="s">
        <v>22</v>
      </c>
      <c r="N131" s="22" t="s">
        <v>40</v>
      </c>
      <c r="O131" s="23" t="s">
        <v>23</v>
      </c>
      <c r="P131" s="23" t="s">
        <v>23</v>
      </c>
      <c r="Q131" s="23" t="s">
        <v>23</v>
      </c>
      <c r="R131" s="23" t="s">
        <v>23</v>
      </c>
      <c r="S131" s="23" t="s">
        <v>24</v>
      </c>
      <c r="T131" s="24" t="s">
        <v>183</v>
      </c>
      <c r="U131" s="24" t="s">
        <v>3028</v>
      </c>
      <c r="V131" s="22"/>
      <c r="W131" s="8" t="s">
        <v>183</v>
      </c>
      <c r="X131" t="str">
        <f>VLOOKUP(E131,Planilha2!A:D,3,FALSE)</f>
        <v>Região Intermediária de Belo Horizonte</v>
      </c>
      <c r="Y131">
        <f>VLOOKUP(E131,Planilha2!A:D,4,FALSE)</f>
        <v>0.81</v>
      </c>
      <c r="Z131" s="16">
        <f t="shared" si="5"/>
        <v>1</v>
      </c>
      <c r="AA131" s="16">
        <f t="shared" si="6"/>
        <v>1</v>
      </c>
      <c r="AB131" s="16">
        <f t="shared" si="7"/>
        <v>1</v>
      </c>
    </row>
    <row r="132" spans="1:28" ht="73.5" customHeight="1" x14ac:dyDescent="0.25">
      <c r="A132" s="21">
        <v>238008</v>
      </c>
      <c r="B132" s="22" t="s">
        <v>148</v>
      </c>
      <c r="C132" s="22" t="s">
        <v>149</v>
      </c>
      <c r="D132" s="22" t="s">
        <v>20</v>
      </c>
      <c r="E132" s="23">
        <v>3135456</v>
      </c>
      <c r="F132" s="22" t="s">
        <v>150</v>
      </c>
      <c r="G132" s="22" t="str">
        <f t="shared" si="4"/>
        <v>Região Intermediária de Teófilo Otoni</v>
      </c>
      <c r="H132" s="22">
        <f>VLOOKUP(E132,Planilha2!A:D,4,FALSE)</f>
        <v>0.624</v>
      </c>
      <c r="I132" s="22" t="s">
        <v>40</v>
      </c>
      <c r="J132" s="22" t="s">
        <v>22</v>
      </c>
      <c r="K132" s="22" t="s">
        <v>22</v>
      </c>
      <c r="L132" s="22" t="s">
        <v>22</v>
      </c>
      <c r="M132" s="22" t="s">
        <v>22</v>
      </c>
      <c r="N132" s="22" t="s">
        <v>40</v>
      </c>
      <c r="O132" s="23" t="s">
        <v>23</v>
      </c>
      <c r="P132" s="23" t="s">
        <v>23</v>
      </c>
      <c r="Q132" s="23" t="s">
        <v>23</v>
      </c>
      <c r="R132" s="23" t="s">
        <v>58</v>
      </c>
      <c r="S132" s="23" t="s">
        <v>24</v>
      </c>
      <c r="T132" s="24" t="s">
        <v>151</v>
      </c>
      <c r="U132" s="24" t="s">
        <v>3028</v>
      </c>
      <c r="V132" s="22"/>
      <c r="W132" s="9" t="s">
        <v>151</v>
      </c>
      <c r="X132" t="str">
        <f>VLOOKUP(E132,Planilha2!A:D,3,FALSE)</f>
        <v>Região Intermediária de Teófilo Otoni</v>
      </c>
      <c r="Y132">
        <f>VLOOKUP(E132,Planilha2!A:D,4,FALSE)</f>
        <v>0.624</v>
      </c>
      <c r="Z132" s="16">
        <f t="shared" si="5"/>
        <v>1</v>
      </c>
      <c r="AA132" s="16">
        <f t="shared" si="6"/>
        <v>1</v>
      </c>
      <c r="AB132" s="16">
        <f t="shared" si="7"/>
        <v>1</v>
      </c>
    </row>
    <row r="133" spans="1:28" ht="73.5" customHeight="1" x14ac:dyDescent="0.25">
      <c r="A133" s="21">
        <v>241275</v>
      </c>
      <c r="B133" s="22" t="s">
        <v>339</v>
      </c>
      <c r="C133" s="22" t="s">
        <v>340</v>
      </c>
      <c r="D133" s="22" t="s">
        <v>92</v>
      </c>
      <c r="E133" s="23">
        <v>3124005</v>
      </c>
      <c r="F133" s="22" t="s">
        <v>341</v>
      </c>
      <c r="G133" s="22" t="str">
        <f t="shared" ref="G133:G196" si="8">X133</f>
        <v>Região Intermediária de Juíz de Fora</v>
      </c>
      <c r="H133" s="22">
        <f>VLOOKUP(E133,Planilha2!A:D,4,FALSE)</f>
        <v>0.625</v>
      </c>
      <c r="I133" s="22" t="s">
        <v>22</v>
      </c>
      <c r="J133" s="22" t="s">
        <v>22</v>
      </c>
      <c r="K133" s="22" t="s">
        <v>22</v>
      </c>
      <c r="L133" s="22" t="s">
        <v>22</v>
      </c>
      <c r="M133" s="22" t="s">
        <v>22</v>
      </c>
      <c r="N133" s="22" t="s">
        <v>22</v>
      </c>
      <c r="O133" s="23" t="s">
        <v>23</v>
      </c>
      <c r="P133" s="23" t="s">
        <v>23</v>
      </c>
      <c r="Q133" s="23" t="s">
        <v>23</v>
      </c>
      <c r="R133" s="23" t="s">
        <v>23</v>
      </c>
      <c r="S133" s="23" t="s">
        <v>24</v>
      </c>
      <c r="T133" s="24" t="s">
        <v>151</v>
      </c>
      <c r="U133" s="24" t="s">
        <v>3028</v>
      </c>
      <c r="V133" s="22" t="s">
        <v>3078</v>
      </c>
      <c r="W133" s="8" t="s">
        <v>151</v>
      </c>
      <c r="X133" t="str">
        <f>VLOOKUP(E133,Planilha2!A:D,3,FALSE)</f>
        <v>Região Intermediária de Juíz de Fora</v>
      </c>
      <c r="Y133">
        <f>VLOOKUP(E133,Planilha2!A:D,4,FALSE)</f>
        <v>0.625</v>
      </c>
      <c r="Z133" s="16">
        <f t="shared" ref="Z133:Z196" si="9">COUNTIFS($A$5:$A$894,A133)</f>
        <v>1</v>
      </c>
      <c r="AA133" s="16">
        <f t="shared" ref="AA133:AA196" si="10">COUNTIF($B$5:$B$894,B133)</f>
        <v>1</v>
      </c>
      <c r="AB133" s="16">
        <f t="shared" ref="AB133:AB196" si="11">COUNTIF($C$5:$C$894,C133)</f>
        <v>1</v>
      </c>
    </row>
    <row r="134" spans="1:28" ht="73.5" customHeight="1" x14ac:dyDescent="0.25">
      <c r="A134" s="21">
        <v>244500</v>
      </c>
      <c r="B134" s="22" t="s">
        <v>439</v>
      </c>
      <c r="C134" s="22" t="s">
        <v>440</v>
      </c>
      <c r="D134" s="22" t="s">
        <v>20</v>
      </c>
      <c r="E134" s="23">
        <v>3154606</v>
      </c>
      <c r="F134" s="22" t="s">
        <v>209</v>
      </c>
      <c r="G134" s="22" t="str">
        <f t="shared" si="8"/>
        <v>Região Intermediária de Belo Horizonte</v>
      </c>
      <c r="H134" s="22">
        <f>VLOOKUP(E134,Planilha2!A:D,4,FALSE)</f>
        <v>0.68400000000000005</v>
      </c>
      <c r="I134" s="22" t="s">
        <v>40</v>
      </c>
      <c r="J134" s="22" t="s">
        <v>22</v>
      </c>
      <c r="K134" s="22" t="s">
        <v>22</v>
      </c>
      <c r="L134" s="22" t="s">
        <v>22</v>
      </c>
      <c r="M134" s="22" t="s">
        <v>22</v>
      </c>
      <c r="N134" s="22" t="s">
        <v>40</v>
      </c>
      <c r="O134" s="23" t="s">
        <v>23</v>
      </c>
      <c r="P134" s="23" t="s">
        <v>23</v>
      </c>
      <c r="Q134" s="23" t="s">
        <v>23</v>
      </c>
      <c r="R134" s="23" t="s">
        <v>23</v>
      </c>
      <c r="S134" s="23" t="s">
        <v>24</v>
      </c>
      <c r="T134" s="24" t="s">
        <v>151</v>
      </c>
      <c r="U134" s="24" t="s">
        <v>3028</v>
      </c>
      <c r="V134" s="22"/>
      <c r="W134" s="8" t="s">
        <v>151</v>
      </c>
      <c r="X134" t="str">
        <f>VLOOKUP(E134,Planilha2!A:D,3,FALSE)</f>
        <v>Região Intermediária de Belo Horizonte</v>
      </c>
      <c r="Y134">
        <f>VLOOKUP(E134,Planilha2!A:D,4,FALSE)</f>
        <v>0.68400000000000005</v>
      </c>
      <c r="Z134" s="16">
        <f t="shared" si="9"/>
        <v>1</v>
      </c>
      <c r="AA134" s="16">
        <f t="shared" si="10"/>
        <v>1</v>
      </c>
      <c r="AB134" s="16">
        <f t="shared" si="11"/>
        <v>1</v>
      </c>
    </row>
    <row r="135" spans="1:28" ht="73.5" customHeight="1" x14ac:dyDescent="0.25">
      <c r="A135" s="21">
        <v>247621</v>
      </c>
      <c r="B135" s="22" t="s">
        <v>538</v>
      </c>
      <c r="C135" s="22" t="s">
        <v>539</v>
      </c>
      <c r="D135" s="22" t="s">
        <v>20</v>
      </c>
      <c r="E135" s="23">
        <v>3118304</v>
      </c>
      <c r="F135" s="22" t="s">
        <v>105</v>
      </c>
      <c r="G135" s="22" t="str">
        <f t="shared" si="8"/>
        <v>Região Intermediária de Barbacena</v>
      </c>
      <c r="H135" s="22">
        <f>VLOOKUP(E135,Planilha2!A:D,4,FALSE)</f>
        <v>0.76100000000000001</v>
      </c>
      <c r="I135" s="22" t="s">
        <v>22</v>
      </c>
      <c r="J135" s="22" t="s">
        <v>22</v>
      </c>
      <c r="K135" s="22" t="s">
        <v>22</v>
      </c>
      <c r="L135" s="22" t="s">
        <v>40</v>
      </c>
      <c r="M135" s="22" t="s">
        <v>22</v>
      </c>
      <c r="N135" s="22" t="s">
        <v>40</v>
      </c>
      <c r="O135" s="23" t="s">
        <v>23</v>
      </c>
      <c r="P135" s="23" t="s">
        <v>23</v>
      </c>
      <c r="Q135" s="23" t="s">
        <v>23</v>
      </c>
      <c r="R135" s="23" t="s">
        <v>23</v>
      </c>
      <c r="S135" s="23" t="s">
        <v>30</v>
      </c>
      <c r="T135" s="24" t="s">
        <v>151</v>
      </c>
      <c r="U135" s="24" t="s">
        <v>3028</v>
      </c>
      <c r="V135" s="22"/>
      <c r="W135" s="8" t="s">
        <v>151</v>
      </c>
      <c r="X135" t="str">
        <f>VLOOKUP(E135,Planilha2!A:D,3,FALSE)</f>
        <v>Região Intermediária de Barbacena</v>
      </c>
      <c r="Y135">
        <f>VLOOKUP(E135,Planilha2!A:D,4,FALSE)</f>
        <v>0.76100000000000001</v>
      </c>
      <c r="Z135" s="16">
        <f t="shared" si="9"/>
        <v>1</v>
      </c>
      <c r="AA135" s="16">
        <f t="shared" si="10"/>
        <v>1</v>
      </c>
      <c r="AB135" s="16">
        <f t="shared" si="11"/>
        <v>1</v>
      </c>
    </row>
    <row r="136" spans="1:28" ht="73.5" customHeight="1" x14ac:dyDescent="0.25">
      <c r="A136" s="21">
        <v>251718</v>
      </c>
      <c r="B136" s="22" t="s">
        <v>754</v>
      </c>
      <c r="C136" s="22" t="s">
        <v>755</v>
      </c>
      <c r="D136" s="22" t="s">
        <v>28</v>
      </c>
      <c r="E136" s="23">
        <v>3162500</v>
      </c>
      <c r="F136" s="22" t="s">
        <v>124</v>
      </c>
      <c r="G136" s="22" t="str">
        <f t="shared" si="8"/>
        <v>Região Intermediária de Barbacena</v>
      </c>
      <c r="H136" s="22">
        <f>VLOOKUP(E136,Planilha2!A:D,4,FALSE)</f>
        <v>0.75800000000000001</v>
      </c>
      <c r="I136" s="22" t="s">
        <v>22</v>
      </c>
      <c r="J136" s="22" t="s">
        <v>22</v>
      </c>
      <c r="K136" s="22" t="s">
        <v>22</v>
      </c>
      <c r="L136" s="22" t="s">
        <v>22</v>
      </c>
      <c r="M136" s="22" t="s">
        <v>22</v>
      </c>
      <c r="N136" s="22" t="s">
        <v>22</v>
      </c>
      <c r="O136" s="23" t="s">
        <v>23</v>
      </c>
      <c r="P136" s="23" t="s">
        <v>23</v>
      </c>
      <c r="Q136" s="23" t="s">
        <v>23</v>
      </c>
      <c r="R136" s="23" t="s">
        <v>23</v>
      </c>
      <c r="S136" s="23" t="s">
        <v>30</v>
      </c>
      <c r="T136" s="24" t="s">
        <v>151</v>
      </c>
      <c r="U136" s="24" t="s">
        <v>3028</v>
      </c>
      <c r="V136" s="22"/>
      <c r="W136" s="9" t="s">
        <v>151</v>
      </c>
      <c r="X136" t="str">
        <f>VLOOKUP(E136,Planilha2!A:D,3,FALSE)</f>
        <v>Região Intermediária de Barbacena</v>
      </c>
      <c r="Y136">
        <f>VLOOKUP(E136,Planilha2!A:D,4,FALSE)</f>
        <v>0.75800000000000001</v>
      </c>
      <c r="Z136" s="16">
        <f t="shared" si="9"/>
        <v>1</v>
      </c>
      <c r="AA136" s="16">
        <f t="shared" si="10"/>
        <v>1</v>
      </c>
      <c r="AB136" s="16">
        <f t="shared" si="11"/>
        <v>1</v>
      </c>
    </row>
    <row r="137" spans="1:28" ht="73.5" customHeight="1" x14ac:dyDescent="0.25">
      <c r="A137" s="21">
        <v>264752</v>
      </c>
      <c r="B137" s="22" t="s">
        <v>1462</v>
      </c>
      <c r="C137" s="22" t="s">
        <v>1463</v>
      </c>
      <c r="D137" s="22" t="s">
        <v>20</v>
      </c>
      <c r="E137" s="23">
        <v>3140001</v>
      </c>
      <c r="F137" s="22" t="s">
        <v>578</v>
      </c>
      <c r="G137" s="22" t="str">
        <f t="shared" si="8"/>
        <v>Região Intermediária de Belo Horizonte</v>
      </c>
      <c r="H137" s="22">
        <f>VLOOKUP(E137,Planilha2!A:D,4,FALSE)</f>
        <v>0.74199999999999999</v>
      </c>
      <c r="I137" s="22" t="s">
        <v>22</v>
      </c>
      <c r="J137" s="22" t="s">
        <v>22</v>
      </c>
      <c r="K137" s="22" t="s">
        <v>22</v>
      </c>
      <c r="L137" s="22" t="s">
        <v>40</v>
      </c>
      <c r="M137" s="22" t="s">
        <v>22</v>
      </c>
      <c r="N137" s="22" t="s">
        <v>22</v>
      </c>
      <c r="O137" s="23" t="s">
        <v>23</v>
      </c>
      <c r="P137" s="23" t="s">
        <v>23</v>
      </c>
      <c r="Q137" s="23" t="s">
        <v>23</v>
      </c>
      <c r="R137" s="23" t="s">
        <v>23</v>
      </c>
      <c r="S137" s="23" t="s">
        <v>24</v>
      </c>
      <c r="T137" s="24" t="s">
        <v>151</v>
      </c>
      <c r="U137" s="24" t="s">
        <v>3028</v>
      </c>
      <c r="V137" s="22"/>
      <c r="W137" s="8" t="s">
        <v>151</v>
      </c>
      <c r="X137" t="str">
        <f>VLOOKUP(E137,Planilha2!A:D,3,FALSE)</f>
        <v>Região Intermediária de Belo Horizonte</v>
      </c>
      <c r="Y137">
        <f>VLOOKUP(E137,Planilha2!A:D,4,FALSE)</f>
        <v>0.74199999999999999</v>
      </c>
      <c r="Z137" s="16">
        <f t="shared" si="9"/>
        <v>1</v>
      </c>
      <c r="AA137" s="16">
        <f t="shared" si="10"/>
        <v>1</v>
      </c>
      <c r="AB137" s="16">
        <f t="shared" si="11"/>
        <v>1</v>
      </c>
    </row>
    <row r="138" spans="1:28" ht="73.5" customHeight="1" x14ac:dyDescent="0.25">
      <c r="A138" s="21">
        <v>270326</v>
      </c>
      <c r="B138" s="22" t="s">
        <v>1641</v>
      </c>
      <c r="C138" s="22" t="s">
        <v>1642</v>
      </c>
      <c r="D138" s="22" t="s">
        <v>28</v>
      </c>
      <c r="E138" s="23">
        <v>3105608</v>
      </c>
      <c r="F138" s="22" t="s">
        <v>1200</v>
      </c>
      <c r="G138" s="22" t="str">
        <f t="shared" si="8"/>
        <v>Região Intermediária de Barbacena</v>
      </c>
      <c r="H138" s="22">
        <f>VLOOKUP(E138,Planilha2!A:D,4,FALSE)</f>
        <v>0.76900000000000002</v>
      </c>
      <c r="I138" s="22" t="s">
        <v>22</v>
      </c>
      <c r="J138" s="22" t="s">
        <v>40</v>
      </c>
      <c r="K138" s="22" t="s">
        <v>22</v>
      </c>
      <c r="L138" s="22" t="s">
        <v>22</v>
      </c>
      <c r="M138" s="22" t="s">
        <v>22</v>
      </c>
      <c r="N138" s="22" t="s">
        <v>22</v>
      </c>
      <c r="O138" s="23" t="s">
        <v>23</v>
      </c>
      <c r="P138" s="23" t="s">
        <v>23</v>
      </c>
      <c r="Q138" s="23" t="s">
        <v>23</v>
      </c>
      <c r="R138" s="23" t="s">
        <v>23</v>
      </c>
      <c r="S138" s="23" t="s">
        <v>24</v>
      </c>
      <c r="T138" s="24" t="s">
        <v>151</v>
      </c>
      <c r="U138" s="24" t="s">
        <v>3028</v>
      </c>
      <c r="V138" s="22"/>
      <c r="W138" s="9" t="s">
        <v>151</v>
      </c>
      <c r="X138" t="str">
        <f>VLOOKUP(E138,Planilha2!A:D,3,FALSE)</f>
        <v>Região Intermediária de Barbacena</v>
      </c>
      <c r="Y138">
        <f>VLOOKUP(E138,Planilha2!A:D,4,FALSE)</f>
        <v>0.76900000000000002</v>
      </c>
      <c r="Z138" s="16">
        <f t="shared" si="9"/>
        <v>1</v>
      </c>
      <c r="AA138" s="16">
        <f t="shared" si="10"/>
        <v>1</v>
      </c>
      <c r="AB138" s="16">
        <f t="shared" si="11"/>
        <v>1</v>
      </c>
    </row>
    <row r="139" spans="1:28" ht="73.5" customHeight="1" x14ac:dyDescent="0.25">
      <c r="A139" s="21">
        <v>274417</v>
      </c>
      <c r="B139" s="22" t="s">
        <v>1958</v>
      </c>
      <c r="C139" s="22" t="s">
        <v>1959</v>
      </c>
      <c r="D139" s="22" t="s">
        <v>20</v>
      </c>
      <c r="E139" s="23">
        <v>3117876</v>
      </c>
      <c r="F139" s="22" t="s">
        <v>1960</v>
      </c>
      <c r="G139" s="22" t="str">
        <f t="shared" si="8"/>
        <v>Região Intermediária de Belo Horizonte</v>
      </c>
      <c r="H139" s="22">
        <f>VLOOKUP(E139,Planilha2!A:D,4,FALSE)</f>
        <v>0.747</v>
      </c>
      <c r="I139" s="22" t="s">
        <v>40</v>
      </c>
      <c r="J139" s="22" t="s">
        <v>22</v>
      </c>
      <c r="K139" s="22" t="s">
        <v>22</v>
      </c>
      <c r="L139" s="22" t="s">
        <v>22</v>
      </c>
      <c r="M139" s="22" t="s">
        <v>22</v>
      </c>
      <c r="N139" s="22" t="s">
        <v>22</v>
      </c>
      <c r="O139" s="23" t="s">
        <v>23</v>
      </c>
      <c r="P139" s="23" t="s">
        <v>23</v>
      </c>
      <c r="Q139" s="23" t="s">
        <v>23</v>
      </c>
      <c r="R139" s="23" t="s">
        <v>23</v>
      </c>
      <c r="S139" s="23" t="s">
        <v>30</v>
      </c>
      <c r="T139" s="24" t="s">
        <v>151</v>
      </c>
      <c r="U139" s="24" t="s">
        <v>3028</v>
      </c>
      <c r="V139" s="22"/>
      <c r="W139" s="8" t="s">
        <v>151</v>
      </c>
      <c r="X139" t="str">
        <f>VLOOKUP(E139,Planilha2!A:D,3,FALSE)</f>
        <v>Região Intermediária de Belo Horizonte</v>
      </c>
      <c r="Y139">
        <f>VLOOKUP(E139,Planilha2!A:D,4,FALSE)</f>
        <v>0.747</v>
      </c>
      <c r="Z139" s="16">
        <f t="shared" si="9"/>
        <v>1</v>
      </c>
      <c r="AA139" s="16">
        <f t="shared" si="10"/>
        <v>1</v>
      </c>
      <c r="AB139" s="16">
        <f t="shared" si="11"/>
        <v>1</v>
      </c>
    </row>
    <row r="140" spans="1:28" ht="73.5" customHeight="1" x14ac:dyDescent="0.25">
      <c r="A140" s="21">
        <v>258611</v>
      </c>
      <c r="B140" s="22" t="s">
        <v>1139</v>
      </c>
      <c r="C140" s="22" t="s">
        <v>1140</v>
      </c>
      <c r="D140" s="22" t="s">
        <v>92</v>
      </c>
      <c r="E140" s="23">
        <v>3124500</v>
      </c>
      <c r="F140" s="22" t="s">
        <v>267</v>
      </c>
      <c r="G140" s="22" t="str">
        <f t="shared" si="8"/>
        <v>Região Intermediária de Pouso Alegre</v>
      </c>
      <c r="H140" s="22">
        <f>VLOOKUP(E140,Planilha2!A:D,4,FALSE)</f>
        <v>0.69099999999999995</v>
      </c>
      <c r="I140" s="22" t="s">
        <v>22</v>
      </c>
      <c r="J140" s="22" t="s">
        <v>40</v>
      </c>
      <c r="K140" s="22" t="s">
        <v>22</v>
      </c>
      <c r="L140" s="22" t="s">
        <v>22</v>
      </c>
      <c r="M140" s="22" t="s">
        <v>22</v>
      </c>
      <c r="N140" s="22" t="s">
        <v>22</v>
      </c>
      <c r="O140" s="23" t="s">
        <v>23</v>
      </c>
      <c r="P140" s="23" t="s">
        <v>23</v>
      </c>
      <c r="Q140" s="23" t="s">
        <v>23</v>
      </c>
      <c r="R140" s="23" t="s">
        <v>23</v>
      </c>
      <c r="S140" s="23" t="s">
        <v>24</v>
      </c>
      <c r="T140" s="24" t="s">
        <v>1141</v>
      </c>
      <c r="U140" s="24" t="s">
        <v>3028</v>
      </c>
      <c r="V140" s="22" t="s">
        <v>3075</v>
      </c>
      <c r="W140" s="8" t="s">
        <v>1141</v>
      </c>
      <c r="X140" t="str">
        <f>VLOOKUP(E140,Planilha2!A:D,3,FALSE)</f>
        <v>Região Intermediária de Pouso Alegre</v>
      </c>
      <c r="Y140">
        <f>VLOOKUP(E140,Planilha2!A:D,4,FALSE)</f>
        <v>0.69099999999999995</v>
      </c>
      <c r="Z140" s="16">
        <f t="shared" si="9"/>
        <v>1</v>
      </c>
      <c r="AA140" s="16">
        <f t="shared" si="10"/>
        <v>1</v>
      </c>
      <c r="AB140" s="16">
        <f t="shared" si="11"/>
        <v>1</v>
      </c>
    </row>
    <row r="141" spans="1:28" ht="73.5" customHeight="1" x14ac:dyDescent="0.25">
      <c r="A141" s="21">
        <v>268380</v>
      </c>
      <c r="B141" s="22" t="s">
        <v>1550</v>
      </c>
      <c r="C141" s="22" t="s">
        <v>1551</v>
      </c>
      <c r="D141" s="22" t="s">
        <v>154</v>
      </c>
      <c r="E141" s="23">
        <v>3109006</v>
      </c>
      <c r="F141" s="22" t="s">
        <v>1357</v>
      </c>
      <c r="G141" s="22" t="str">
        <f t="shared" si="8"/>
        <v>Região Intermediária de Belo Horizonte</v>
      </c>
      <c r="H141" s="22">
        <f>VLOOKUP(E141,Planilha2!A:D,4,FALSE)</f>
        <v>0.747</v>
      </c>
      <c r="I141" s="22" t="s">
        <v>40</v>
      </c>
      <c r="J141" s="22" t="s">
        <v>22</v>
      </c>
      <c r="K141" s="22" t="s">
        <v>22</v>
      </c>
      <c r="L141" s="22" t="s">
        <v>22</v>
      </c>
      <c r="M141" s="22" t="s">
        <v>22</v>
      </c>
      <c r="N141" s="22" t="s">
        <v>22</v>
      </c>
      <c r="O141" s="23" t="s">
        <v>23</v>
      </c>
      <c r="P141" s="23" t="s">
        <v>58</v>
      </c>
      <c r="Q141" s="23" t="s">
        <v>23</v>
      </c>
      <c r="R141" s="23" t="s">
        <v>23</v>
      </c>
      <c r="S141" s="23" t="s">
        <v>93</v>
      </c>
      <c r="T141" s="24" t="s">
        <v>1552</v>
      </c>
      <c r="U141" s="24" t="s">
        <v>3028</v>
      </c>
      <c r="V141" s="22"/>
      <c r="W141" s="8" t="s">
        <v>1552</v>
      </c>
      <c r="X141" t="str">
        <f>VLOOKUP(E141,Planilha2!A:D,3,FALSE)</f>
        <v>Região Intermediária de Belo Horizonte</v>
      </c>
      <c r="Y141">
        <f>VLOOKUP(E141,Planilha2!A:D,4,FALSE)</f>
        <v>0.747</v>
      </c>
      <c r="Z141" s="16">
        <f t="shared" si="9"/>
        <v>1</v>
      </c>
      <c r="AA141" s="16">
        <f t="shared" si="10"/>
        <v>1</v>
      </c>
      <c r="AB141" s="16">
        <f t="shared" si="11"/>
        <v>1</v>
      </c>
    </row>
    <row r="142" spans="1:28" ht="73.5" customHeight="1" x14ac:dyDescent="0.25">
      <c r="A142" s="21">
        <v>247700</v>
      </c>
      <c r="B142" s="22" t="s">
        <v>549</v>
      </c>
      <c r="C142" s="22" t="s">
        <v>550</v>
      </c>
      <c r="D142" s="22" t="s">
        <v>154</v>
      </c>
      <c r="E142" s="23">
        <v>3143500</v>
      </c>
      <c r="F142" s="22" t="s">
        <v>551</v>
      </c>
      <c r="G142" s="22" t="str">
        <f t="shared" si="8"/>
        <v>Região Intermediária de Divinópolis</v>
      </c>
      <c r="H142" s="22">
        <f>VLOOKUP(E142,Planilha2!A:D,4,FALSE)</f>
        <v>0.69599999999999995</v>
      </c>
      <c r="I142" s="22" t="s">
        <v>22</v>
      </c>
      <c r="J142" s="22" t="s">
        <v>22</v>
      </c>
      <c r="K142" s="22" t="s">
        <v>22</v>
      </c>
      <c r="L142" s="22" t="s">
        <v>40</v>
      </c>
      <c r="M142" s="22" t="s">
        <v>22</v>
      </c>
      <c r="N142" s="22" t="s">
        <v>40</v>
      </c>
      <c r="O142" s="23" t="s">
        <v>23</v>
      </c>
      <c r="P142" s="23" t="s">
        <v>23</v>
      </c>
      <c r="Q142" s="23" t="s">
        <v>23</v>
      </c>
      <c r="R142" s="23" t="s">
        <v>23</v>
      </c>
      <c r="S142" s="23" t="s">
        <v>24</v>
      </c>
      <c r="T142" s="24" t="s">
        <v>552</v>
      </c>
      <c r="U142" s="24" t="s">
        <v>3028</v>
      </c>
      <c r="V142" s="22"/>
      <c r="W142" s="8" t="s">
        <v>552</v>
      </c>
      <c r="X142" t="str">
        <f>VLOOKUP(E142,Planilha2!A:D,3,FALSE)</f>
        <v>Região Intermediária de Divinópolis</v>
      </c>
      <c r="Y142">
        <f>VLOOKUP(E142,Planilha2!A:D,4,FALSE)</f>
        <v>0.69599999999999995</v>
      </c>
      <c r="Z142" s="16">
        <f t="shared" si="9"/>
        <v>1</v>
      </c>
      <c r="AA142" s="16">
        <f t="shared" si="10"/>
        <v>1</v>
      </c>
      <c r="AB142" s="16">
        <f t="shared" si="11"/>
        <v>1</v>
      </c>
    </row>
    <row r="143" spans="1:28" ht="73.5" customHeight="1" x14ac:dyDescent="0.25">
      <c r="A143" s="21">
        <v>270721</v>
      </c>
      <c r="B143" s="22" t="s">
        <v>1687</v>
      </c>
      <c r="C143" s="22" t="s">
        <v>1688</v>
      </c>
      <c r="D143" s="22" t="s">
        <v>208</v>
      </c>
      <c r="E143" s="23">
        <v>3151206</v>
      </c>
      <c r="F143" s="22" t="s">
        <v>1273</v>
      </c>
      <c r="G143" s="22" t="str">
        <f t="shared" si="8"/>
        <v>Região Intermediária de Montes Claros</v>
      </c>
      <c r="H143" s="22">
        <f>VLOOKUP(E143,Planilha2!A:D,4,FALSE)</f>
        <v>0.73099999999999998</v>
      </c>
      <c r="I143" s="22" t="s">
        <v>40</v>
      </c>
      <c r="J143" s="22" t="s">
        <v>22</v>
      </c>
      <c r="K143" s="22" t="s">
        <v>22</v>
      </c>
      <c r="L143" s="22" t="s">
        <v>22</v>
      </c>
      <c r="M143" s="22" t="s">
        <v>22</v>
      </c>
      <c r="N143" s="22" t="s">
        <v>40</v>
      </c>
      <c r="O143" s="23" t="s">
        <v>23</v>
      </c>
      <c r="P143" s="23" t="s">
        <v>23</v>
      </c>
      <c r="Q143" s="23" t="s">
        <v>23</v>
      </c>
      <c r="R143" s="23" t="s">
        <v>23</v>
      </c>
      <c r="S143" s="23" t="s">
        <v>24</v>
      </c>
      <c r="T143" s="24" t="s">
        <v>552</v>
      </c>
      <c r="U143" s="24" t="s">
        <v>3028</v>
      </c>
      <c r="V143" s="22"/>
      <c r="W143" s="9" t="s">
        <v>552</v>
      </c>
      <c r="X143" t="str">
        <f>VLOOKUP(E143,Planilha2!A:D,3,FALSE)</f>
        <v>Região Intermediária de Montes Claros</v>
      </c>
      <c r="Y143">
        <f>VLOOKUP(E143,Planilha2!A:D,4,FALSE)</f>
        <v>0.73099999999999998</v>
      </c>
      <c r="Z143" s="16">
        <f t="shared" si="9"/>
        <v>1</v>
      </c>
      <c r="AA143" s="16">
        <f t="shared" si="10"/>
        <v>2</v>
      </c>
      <c r="AB143" s="16">
        <f t="shared" si="11"/>
        <v>1</v>
      </c>
    </row>
    <row r="144" spans="1:28" ht="73.5" customHeight="1" x14ac:dyDescent="0.25">
      <c r="A144" s="21">
        <v>249311</v>
      </c>
      <c r="B144" s="22" t="s">
        <v>663</v>
      </c>
      <c r="C144" s="22" t="s">
        <v>664</v>
      </c>
      <c r="D144" s="22" t="s">
        <v>20</v>
      </c>
      <c r="E144" s="23">
        <v>3144805</v>
      </c>
      <c r="F144" s="22" t="s">
        <v>508</v>
      </c>
      <c r="G144" s="22" t="str">
        <f t="shared" si="8"/>
        <v>Região Intermediária de Belo Horizonte</v>
      </c>
      <c r="H144" s="22">
        <f>VLOOKUP(E144,Planilha2!A:D,4,FALSE)</f>
        <v>0.81299999999999994</v>
      </c>
      <c r="I144" s="22" t="s">
        <v>22</v>
      </c>
      <c r="J144" s="22" t="s">
        <v>22</v>
      </c>
      <c r="K144" s="22" t="s">
        <v>22</v>
      </c>
      <c r="L144" s="22" t="s">
        <v>22</v>
      </c>
      <c r="M144" s="22" t="s">
        <v>22</v>
      </c>
      <c r="N144" s="22" t="s">
        <v>22</v>
      </c>
      <c r="O144" s="23" t="s">
        <v>23</v>
      </c>
      <c r="P144" s="23" t="s">
        <v>23</v>
      </c>
      <c r="Q144" s="23" t="s">
        <v>23</v>
      </c>
      <c r="R144" s="23" t="s">
        <v>23</v>
      </c>
      <c r="S144" s="23" t="s">
        <v>30</v>
      </c>
      <c r="T144" s="24" t="s">
        <v>665</v>
      </c>
      <c r="U144" s="24" t="s">
        <v>3028</v>
      </c>
      <c r="V144" s="22"/>
      <c r="W144" s="8" t="s">
        <v>665</v>
      </c>
      <c r="X144" t="str">
        <f>VLOOKUP(E144,Planilha2!A:D,3,FALSE)</f>
        <v>Região Intermediária de Belo Horizonte</v>
      </c>
      <c r="Y144">
        <f>VLOOKUP(E144,Planilha2!A:D,4,FALSE)</f>
        <v>0.81299999999999994</v>
      </c>
      <c r="Z144" s="16">
        <f t="shared" si="9"/>
        <v>1</v>
      </c>
      <c r="AA144" s="16">
        <f t="shared" si="10"/>
        <v>1</v>
      </c>
      <c r="AB144" s="16">
        <f t="shared" si="11"/>
        <v>1</v>
      </c>
    </row>
    <row r="145" spans="1:28" ht="73.5" customHeight="1" x14ac:dyDescent="0.25">
      <c r="A145" s="21">
        <v>239067</v>
      </c>
      <c r="B145" s="22" t="s">
        <v>219</v>
      </c>
      <c r="C145" s="22" t="s">
        <v>220</v>
      </c>
      <c r="D145" s="22" t="s">
        <v>28</v>
      </c>
      <c r="E145" s="23">
        <v>3151909</v>
      </c>
      <c r="F145" s="22" t="s">
        <v>221</v>
      </c>
      <c r="G145" s="22" t="str">
        <f t="shared" si="8"/>
        <v>Região Intermediária de Juíz de Fora</v>
      </c>
      <c r="H145" s="22">
        <f>VLOOKUP(E145,Planilha2!A:D,4,FALSE)</f>
        <v>0.626</v>
      </c>
      <c r="I145" s="22" t="s">
        <v>40</v>
      </c>
      <c r="J145" s="22" t="s">
        <v>40</v>
      </c>
      <c r="K145" s="22" t="s">
        <v>40</v>
      </c>
      <c r="L145" s="22" t="s">
        <v>40</v>
      </c>
      <c r="M145" s="22" t="s">
        <v>22</v>
      </c>
      <c r="N145" s="22" t="s">
        <v>40</v>
      </c>
      <c r="O145" s="23" t="s">
        <v>23</v>
      </c>
      <c r="P145" s="23" t="s">
        <v>23</v>
      </c>
      <c r="Q145" s="23" t="s">
        <v>23</v>
      </c>
      <c r="R145" s="23" t="s">
        <v>23</v>
      </c>
      <c r="S145" s="23" t="s">
        <v>30</v>
      </c>
      <c r="T145" s="24" t="s">
        <v>222</v>
      </c>
      <c r="U145" s="24" t="s">
        <v>3028</v>
      </c>
      <c r="V145" s="22" t="s">
        <v>3073</v>
      </c>
      <c r="W145" s="8" t="s">
        <v>222</v>
      </c>
      <c r="X145" t="str">
        <f>VLOOKUP(E145,Planilha2!A:D,3,FALSE)</f>
        <v>Região Intermediária de Juíz de Fora</v>
      </c>
      <c r="Y145">
        <f>VLOOKUP(E145,Planilha2!A:D,4,FALSE)</f>
        <v>0.626</v>
      </c>
      <c r="Z145" s="16">
        <f t="shared" si="9"/>
        <v>1</v>
      </c>
      <c r="AA145" s="16">
        <f t="shared" si="10"/>
        <v>1</v>
      </c>
      <c r="AB145" s="16">
        <f t="shared" si="11"/>
        <v>1</v>
      </c>
    </row>
    <row r="146" spans="1:28" ht="73.5" customHeight="1" x14ac:dyDescent="0.25">
      <c r="A146" s="21">
        <v>264276</v>
      </c>
      <c r="B146" s="22" t="s">
        <v>938</v>
      </c>
      <c r="C146" s="22" t="s">
        <v>1452</v>
      </c>
      <c r="D146" s="22" t="s">
        <v>28</v>
      </c>
      <c r="E146" s="23">
        <v>3146107</v>
      </c>
      <c r="F146" s="22" t="s">
        <v>386</v>
      </c>
      <c r="G146" s="22" t="str">
        <f t="shared" si="8"/>
        <v>Região Intermediária de Belo Horizonte</v>
      </c>
      <c r="H146" s="22">
        <f>VLOOKUP(E146,Planilha2!A:D,4,FALSE)</f>
        <v>0.74099999999999999</v>
      </c>
      <c r="I146" s="22" t="s">
        <v>40</v>
      </c>
      <c r="J146" s="22" t="s">
        <v>22</v>
      </c>
      <c r="K146" s="22" t="s">
        <v>22</v>
      </c>
      <c r="L146" s="22" t="s">
        <v>22</v>
      </c>
      <c r="M146" s="22" t="s">
        <v>22</v>
      </c>
      <c r="N146" s="22" t="s">
        <v>22</v>
      </c>
      <c r="O146" s="23" t="s">
        <v>23</v>
      </c>
      <c r="P146" s="23" t="s">
        <v>23</v>
      </c>
      <c r="Q146" s="23" t="s">
        <v>23</v>
      </c>
      <c r="R146" s="23" t="s">
        <v>23</v>
      </c>
      <c r="S146" s="23" t="s">
        <v>24</v>
      </c>
      <c r="T146" s="24" t="s">
        <v>222</v>
      </c>
      <c r="U146" s="24" t="s">
        <v>3028</v>
      </c>
      <c r="V146" s="22" t="s">
        <v>3077</v>
      </c>
      <c r="W146" s="9" t="s">
        <v>222</v>
      </c>
      <c r="X146" t="str">
        <f>VLOOKUP(E146,Planilha2!A:D,3,FALSE)</f>
        <v>Região Intermediária de Belo Horizonte</v>
      </c>
      <c r="Y146">
        <f>VLOOKUP(E146,Planilha2!A:D,4,FALSE)</f>
        <v>0.74099999999999999</v>
      </c>
      <c r="Z146" s="16">
        <f t="shared" si="9"/>
        <v>1</v>
      </c>
      <c r="AA146" s="16">
        <f t="shared" si="10"/>
        <v>2</v>
      </c>
      <c r="AB146" s="16">
        <f t="shared" si="11"/>
        <v>1</v>
      </c>
    </row>
    <row r="147" spans="1:28" ht="73.5" customHeight="1" x14ac:dyDescent="0.25">
      <c r="A147" s="21">
        <v>274931</v>
      </c>
      <c r="B147" s="22" t="s">
        <v>2030</v>
      </c>
      <c r="C147" s="22" t="s">
        <v>1872</v>
      </c>
      <c r="D147" s="22" t="s">
        <v>92</v>
      </c>
      <c r="E147" s="23">
        <v>3163706</v>
      </c>
      <c r="F147" s="22" t="s">
        <v>1101</v>
      </c>
      <c r="G147" s="22" t="str">
        <f t="shared" si="8"/>
        <v>Região Intermediária de Pouso Alegre</v>
      </c>
      <c r="H147" s="22">
        <f>VLOOKUP(E147,Planilha2!A:D,4,FALSE)</f>
        <v>0.75900000000000001</v>
      </c>
      <c r="I147" s="22" t="s">
        <v>22</v>
      </c>
      <c r="J147" s="22" t="s">
        <v>22</v>
      </c>
      <c r="K147" s="22" t="s">
        <v>22</v>
      </c>
      <c r="L147" s="22" t="s">
        <v>22</v>
      </c>
      <c r="M147" s="22" t="s">
        <v>22</v>
      </c>
      <c r="N147" s="22" t="s">
        <v>22</v>
      </c>
      <c r="O147" s="23" t="s">
        <v>23</v>
      </c>
      <c r="P147" s="23" t="s">
        <v>23</v>
      </c>
      <c r="Q147" s="23" t="s">
        <v>23</v>
      </c>
      <c r="R147" s="23" t="s">
        <v>23</v>
      </c>
      <c r="S147" s="23" t="s">
        <v>30</v>
      </c>
      <c r="T147" s="24" t="s">
        <v>222</v>
      </c>
      <c r="U147" s="24" t="s">
        <v>3028</v>
      </c>
      <c r="V147" s="22" t="s">
        <v>3078</v>
      </c>
      <c r="W147" s="8" t="s">
        <v>222</v>
      </c>
      <c r="X147" t="str">
        <f>VLOOKUP(E147,Planilha2!A:D,3,FALSE)</f>
        <v>Região Intermediária de Pouso Alegre</v>
      </c>
      <c r="Y147">
        <f>VLOOKUP(E147,Planilha2!A:D,4,FALSE)</f>
        <v>0.75900000000000001</v>
      </c>
      <c r="Z147" s="16">
        <f t="shared" si="9"/>
        <v>1</v>
      </c>
      <c r="AA147" s="16">
        <f t="shared" si="10"/>
        <v>1</v>
      </c>
      <c r="AB147" s="16">
        <f t="shared" si="11"/>
        <v>2</v>
      </c>
    </row>
    <row r="148" spans="1:28" ht="73.5" customHeight="1" x14ac:dyDescent="0.25">
      <c r="A148" s="21">
        <v>275351</v>
      </c>
      <c r="B148" s="22" t="s">
        <v>2120</v>
      </c>
      <c r="C148" s="22" t="s">
        <v>2121</v>
      </c>
      <c r="D148" s="22" t="s">
        <v>28</v>
      </c>
      <c r="E148" s="23">
        <v>3147006</v>
      </c>
      <c r="F148" s="22" t="s">
        <v>492</v>
      </c>
      <c r="G148" s="22" t="str">
        <f t="shared" si="8"/>
        <v>Região Intermediária de Patos de Minas</v>
      </c>
      <c r="H148" s="22">
        <f>VLOOKUP(E148,Planilha2!A:D,4,FALSE)</f>
        <v>0.74399999999999999</v>
      </c>
      <c r="I148" s="22" t="s">
        <v>22</v>
      </c>
      <c r="J148" s="22" t="s">
        <v>22</v>
      </c>
      <c r="K148" s="22" t="s">
        <v>22</v>
      </c>
      <c r="L148" s="22" t="s">
        <v>40</v>
      </c>
      <c r="M148" s="22" t="s">
        <v>22</v>
      </c>
      <c r="N148" s="22" t="s">
        <v>40</v>
      </c>
      <c r="O148" s="23" t="s">
        <v>23</v>
      </c>
      <c r="P148" s="23" t="s">
        <v>23</v>
      </c>
      <c r="Q148" s="23" t="s">
        <v>23</v>
      </c>
      <c r="R148" s="23" t="s">
        <v>23</v>
      </c>
      <c r="S148" s="23" t="s">
        <v>24</v>
      </c>
      <c r="T148" s="24" t="s">
        <v>222</v>
      </c>
      <c r="U148" s="24" t="s">
        <v>3028</v>
      </c>
      <c r="V148" s="22" t="s">
        <v>3074</v>
      </c>
      <c r="W148" s="9" t="s">
        <v>222</v>
      </c>
      <c r="X148" t="str">
        <f>VLOOKUP(E148,Planilha2!A:D,3,FALSE)</f>
        <v>Região Intermediária de Patos de Minas</v>
      </c>
      <c r="Y148">
        <f>VLOOKUP(E148,Planilha2!A:D,4,FALSE)</f>
        <v>0.74399999999999999</v>
      </c>
      <c r="Z148" s="16">
        <f t="shared" si="9"/>
        <v>1</v>
      </c>
      <c r="AA148" s="16">
        <f t="shared" si="10"/>
        <v>1</v>
      </c>
      <c r="AB148" s="16">
        <f t="shared" si="11"/>
        <v>1</v>
      </c>
    </row>
    <row r="149" spans="1:28" ht="73.5" customHeight="1" x14ac:dyDescent="0.25">
      <c r="A149" s="21">
        <v>276139</v>
      </c>
      <c r="B149" s="22" t="s">
        <v>2258</v>
      </c>
      <c r="C149" s="22" t="s">
        <v>2259</v>
      </c>
      <c r="D149" s="22" t="s">
        <v>28</v>
      </c>
      <c r="E149" s="23">
        <v>3142809</v>
      </c>
      <c r="F149" s="22" t="s">
        <v>2260</v>
      </c>
      <c r="G149" s="22" t="str">
        <f t="shared" si="8"/>
        <v>Região Intermediária de Uberlândia</v>
      </c>
      <c r="H149" s="22">
        <f>VLOOKUP(E149,Planilha2!A:D,4,FALSE)</f>
        <v>0.67400000000000004</v>
      </c>
      <c r="I149" s="22" t="s">
        <v>22</v>
      </c>
      <c r="J149" s="22" t="s">
        <v>22</v>
      </c>
      <c r="K149" s="22" t="s">
        <v>22</v>
      </c>
      <c r="L149" s="22" t="s">
        <v>22</v>
      </c>
      <c r="M149" s="22" t="s">
        <v>22</v>
      </c>
      <c r="N149" s="22" t="s">
        <v>22</v>
      </c>
      <c r="O149" s="23" t="s">
        <v>23</v>
      </c>
      <c r="P149" s="23" t="s">
        <v>23</v>
      </c>
      <c r="Q149" s="23" t="s">
        <v>58</v>
      </c>
      <c r="R149" s="23" t="s">
        <v>58</v>
      </c>
      <c r="S149" s="23" t="s">
        <v>23</v>
      </c>
      <c r="T149" s="24" t="s">
        <v>2261</v>
      </c>
      <c r="U149" s="24" t="s">
        <v>3028</v>
      </c>
      <c r="V149" s="22" t="s">
        <v>3078</v>
      </c>
      <c r="W149" s="9" t="s">
        <v>2261</v>
      </c>
      <c r="X149" t="str">
        <f>VLOOKUP(E149,Planilha2!A:D,3,FALSE)</f>
        <v>Região Intermediária de Uberlândia</v>
      </c>
      <c r="Y149">
        <f>VLOOKUP(E149,Planilha2!A:D,4,FALSE)</f>
        <v>0.67400000000000004</v>
      </c>
      <c r="Z149" s="16">
        <f t="shared" si="9"/>
        <v>1</v>
      </c>
      <c r="AA149" s="16">
        <f t="shared" si="10"/>
        <v>1</v>
      </c>
      <c r="AB149" s="16">
        <f t="shared" si="11"/>
        <v>1</v>
      </c>
    </row>
    <row r="150" spans="1:28" ht="73.5" customHeight="1" x14ac:dyDescent="0.25">
      <c r="A150" s="21">
        <v>253412</v>
      </c>
      <c r="B150" s="22" t="s">
        <v>252</v>
      </c>
      <c r="C150" s="22" t="s">
        <v>851</v>
      </c>
      <c r="D150" s="22" t="s">
        <v>20</v>
      </c>
      <c r="E150" s="23">
        <v>3107307</v>
      </c>
      <c r="F150" s="22" t="s">
        <v>852</v>
      </c>
      <c r="G150" s="22" t="str">
        <f t="shared" si="8"/>
        <v>Região Intermediária de Montes Claros</v>
      </c>
      <c r="H150" s="22">
        <f>VLOOKUP(E150,Planilha2!A:D,4,FALSE)</f>
        <v>0.7</v>
      </c>
      <c r="I150" s="22" t="s">
        <v>22</v>
      </c>
      <c r="J150" s="22" t="s">
        <v>22</v>
      </c>
      <c r="K150" s="22" t="s">
        <v>22</v>
      </c>
      <c r="L150" s="22" t="s">
        <v>40</v>
      </c>
      <c r="M150" s="22" t="s">
        <v>22</v>
      </c>
      <c r="N150" s="22" t="s">
        <v>22</v>
      </c>
      <c r="O150" s="23" t="s">
        <v>23</v>
      </c>
      <c r="P150" s="23" t="s">
        <v>23</v>
      </c>
      <c r="Q150" s="23" t="s">
        <v>23</v>
      </c>
      <c r="R150" s="23" t="s">
        <v>23</v>
      </c>
      <c r="S150" s="23" t="s">
        <v>24</v>
      </c>
      <c r="T150" s="24" t="s">
        <v>853</v>
      </c>
      <c r="U150" s="24" t="s">
        <v>3028</v>
      </c>
      <c r="V150" s="22"/>
      <c r="W150" s="9" t="s">
        <v>853</v>
      </c>
      <c r="X150" t="str">
        <f>VLOOKUP(E150,Planilha2!A:D,3,FALSE)</f>
        <v>Região Intermediária de Montes Claros</v>
      </c>
      <c r="Y150">
        <f>VLOOKUP(E150,Planilha2!A:D,4,FALSE)</f>
        <v>0.7</v>
      </c>
      <c r="Z150" s="16">
        <f t="shared" si="9"/>
        <v>1</v>
      </c>
      <c r="AA150" s="16">
        <f t="shared" si="10"/>
        <v>2</v>
      </c>
      <c r="AB150" s="16">
        <f t="shared" si="11"/>
        <v>1</v>
      </c>
    </row>
    <row r="151" spans="1:28" ht="73.5" customHeight="1" x14ac:dyDescent="0.25">
      <c r="A151" s="21">
        <v>254896</v>
      </c>
      <c r="B151" s="22" t="s">
        <v>938</v>
      </c>
      <c r="C151" s="22" t="s">
        <v>939</v>
      </c>
      <c r="D151" s="22" t="s">
        <v>28</v>
      </c>
      <c r="E151" s="23">
        <v>3146107</v>
      </c>
      <c r="F151" s="22" t="s">
        <v>940</v>
      </c>
      <c r="G151" s="22" t="str">
        <f t="shared" si="8"/>
        <v>Região Intermediária de Belo Horizonte</v>
      </c>
      <c r="H151" s="22">
        <f>VLOOKUP(E151,Planilha2!A:D,4,FALSE)</f>
        <v>0.74099999999999999</v>
      </c>
      <c r="I151" s="22" t="s">
        <v>40</v>
      </c>
      <c r="J151" s="22" t="s">
        <v>22</v>
      </c>
      <c r="K151" s="22" t="s">
        <v>22</v>
      </c>
      <c r="L151" s="22" t="s">
        <v>22</v>
      </c>
      <c r="M151" s="22" t="s">
        <v>22</v>
      </c>
      <c r="N151" s="22" t="s">
        <v>22</v>
      </c>
      <c r="O151" s="23" t="s">
        <v>23</v>
      </c>
      <c r="P151" s="23" t="s">
        <v>23</v>
      </c>
      <c r="Q151" s="23" t="s">
        <v>23</v>
      </c>
      <c r="R151" s="23" t="s">
        <v>23</v>
      </c>
      <c r="S151" s="23" t="s">
        <v>24</v>
      </c>
      <c r="T151" s="24" t="s">
        <v>853</v>
      </c>
      <c r="U151" s="24" t="s">
        <v>3028</v>
      </c>
      <c r="V151" s="22" t="s">
        <v>3077</v>
      </c>
      <c r="W151" s="9" t="s">
        <v>853</v>
      </c>
      <c r="X151" t="str">
        <f>VLOOKUP(E151,Planilha2!A:D,3,FALSE)</f>
        <v>Região Intermediária de Belo Horizonte</v>
      </c>
      <c r="Y151">
        <f>VLOOKUP(E151,Planilha2!A:D,4,FALSE)</f>
        <v>0.74099999999999999</v>
      </c>
      <c r="Z151" s="16">
        <f t="shared" si="9"/>
        <v>1</v>
      </c>
      <c r="AA151" s="16">
        <f t="shared" si="10"/>
        <v>2</v>
      </c>
      <c r="AB151" s="16">
        <f t="shared" si="11"/>
        <v>1</v>
      </c>
    </row>
    <row r="152" spans="1:28" ht="73.5" customHeight="1" x14ac:dyDescent="0.25">
      <c r="A152" s="21">
        <v>268589</v>
      </c>
      <c r="B152" s="22" t="s">
        <v>1561</v>
      </c>
      <c r="C152" s="22" t="s">
        <v>1560</v>
      </c>
      <c r="D152" s="22" t="s">
        <v>92</v>
      </c>
      <c r="E152" s="23">
        <v>3106200</v>
      </c>
      <c r="F152" s="22" t="s">
        <v>61</v>
      </c>
      <c r="G152" s="22" t="str">
        <f t="shared" si="8"/>
        <v>Região Intermediária de Belo Horizonte</v>
      </c>
      <c r="H152" s="22">
        <f>VLOOKUP(E152,Planilha2!A:D,4,FALSE)</f>
        <v>0.81</v>
      </c>
      <c r="I152" s="22" t="s">
        <v>40</v>
      </c>
      <c r="J152" s="22" t="s">
        <v>40</v>
      </c>
      <c r="K152" s="22" t="s">
        <v>22</v>
      </c>
      <c r="L152" s="22" t="s">
        <v>22</v>
      </c>
      <c r="M152" s="22" t="s">
        <v>22</v>
      </c>
      <c r="N152" s="22" t="s">
        <v>22</v>
      </c>
      <c r="O152" s="23" t="s">
        <v>23</v>
      </c>
      <c r="P152" s="23" t="s">
        <v>58</v>
      </c>
      <c r="Q152" s="23" t="s">
        <v>23</v>
      </c>
      <c r="R152" s="23" t="s">
        <v>23</v>
      </c>
      <c r="S152" s="23" t="s">
        <v>93</v>
      </c>
      <c r="T152" s="24" t="s">
        <v>1562</v>
      </c>
      <c r="U152" s="24" t="s">
        <v>3028</v>
      </c>
      <c r="V152" s="22" t="s">
        <v>3077</v>
      </c>
      <c r="W152" s="9" t="s">
        <v>1562</v>
      </c>
      <c r="X152" t="str">
        <f>VLOOKUP(E152,Planilha2!A:D,3,FALSE)</f>
        <v>Região Intermediária de Belo Horizonte</v>
      </c>
      <c r="Y152">
        <f>VLOOKUP(E152,Planilha2!A:D,4,FALSE)</f>
        <v>0.81</v>
      </c>
      <c r="Z152" s="16">
        <f t="shared" si="9"/>
        <v>1</v>
      </c>
      <c r="AA152" s="16">
        <f t="shared" si="10"/>
        <v>1</v>
      </c>
      <c r="AB152" s="16">
        <f t="shared" si="11"/>
        <v>1</v>
      </c>
    </row>
    <row r="153" spans="1:28" ht="73.5" customHeight="1" x14ac:dyDescent="0.25">
      <c r="A153" s="21">
        <v>262891</v>
      </c>
      <c r="B153" s="22" t="s">
        <v>1414</v>
      </c>
      <c r="C153" s="22" t="s">
        <v>1415</v>
      </c>
      <c r="D153" s="22" t="s">
        <v>92</v>
      </c>
      <c r="E153" s="23">
        <v>3135803</v>
      </c>
      <c r="F153" s="22" t="s">
        <v>1416</v>
      </c>
      <c r="G153" s="22" t="str">
        <f t="shared" si="8"/>
        <v>Região Intermediária de Teófilo Otoni</v>
      </c>
      <c r="H153" s="22">
        <f>VLOOKUP(E153,Planilha2!A:D,4,FALSE)</f>
        <v>0.61499999999999999</v>
      </c>
      <c r="I153" s="22" t="s">
        <v>22</v>
      </c>
      <c r="J153" s="22" t="s">
        <v>22</v>
      </c>
      <c r="K153" s="22" t="s">
        <v>22</v>
      </c>
      <c r="L153" s="22" t="s">
        <v>22</v>
      </c>
      <c r="M153" s="22" t="s">
        <v>22</v>
      </c>
      <c r="N153" s="22" t="s">
        <v>22</v>
      </c>
      <c r="O153" s="23" t="s">
        <v>117</v>
      </c>
      <c r="P153" s="23" t="s">
        <v>23</v>
      </c>
      <c r="Q153" s="23" t="s">
        <v>23</v>
      </c>
      <c r="R153" s="23" t="s">
        <v>58</v>
      </c>
      <c r="S153" s="23" t="s">
        <v>93</v>
      </c>
      <c r="T153" s="24" t="s">
        <v>1417</v>
      </c>
      <c r="U153" s="24" t="s">
        <v>3028</v>
      </c>
      <c r="V153" s="22" t="s">
        <v>3078</v>
      </c>
      <c r="W153" s="8" t="s">
        <v>1417</v>
      </c>
      <c r="X153" t="str">
        <f>VLOOKUP(E153,Planilha2!A:D,3,FALSE)</f>
        <v>Região Intermediária de Teófilo Otoni</v>
      </c>
      <c r="Y153">
        <f>VLOOKUP(E153,Planilha2!A:D,4,FALSE)</f>
        <v>0.61499999999999999</v>
      </c>
      <c r="Z153" s="16">
        <f t="shared" si="9"/>
        <v>1</v>
      </c>
      <c r="AA153" s="16">
        <f t="shared" si="10"/>
        <v>1</v>
      </c>
      <c r="AB153" s="16">
        <f t="shared" si="11"/>
        <v>1</v>
      </c>
    </row>
    <row r="154" spans="1:28" ht="73.5" customHeight="1" x14ac:dyDescent="0.25">
      <c r="A154" s="21">
        <v>268852</v>
      </c>
      <c r="B154" s="22" t="s">
        <v>1570</v>
      </c>
      <c r="C154" s="22" t="s">
        <v>1571</v>
      </c>
      <c r="D154" s="22" t="s">
        <v>20</v>
      </c>
      <c r="E154" s="23">
        <v>3110202</v>
      </c>
      <c r="F154" s="22" t="s">
        <v>1572</v>
      </c>
      <c r="G154" s="22" t="str">
        <f t="shared" si="8"/>
        <v>Região Intermediária de Juíz de Fora</v>
      </c>
      <c r="H154" s="22">
        <f>VLOOKUP(E154,Planilha2!A:D,4,FALSE)</f>
        <v>0.61699999999999999</v>
      </c>
      <c r="I154" s="22" t="s">
        <v>22</v>
      </c>
      <c r="J154" s="22" t="s">
        <v>22</v>
      </c>
      <c r="K154" s="22" t="s">
        <v>22</v>
      </c>
      <c r="L154" s="22" t="s">
        <v>40</v>
      </c>
      <c r="M154" s="22" t="s">
        <v>22</v>
      </c>
      <c r="N154" s="22" t="s">
        <v>22</v>
      </c>
      <c r="O154" s="23" t="s">
        <v>23</v>
      </c>
      <c r="P154" s="23" t="s">
        <v>23</v>
      </c>
      <c r="Q154" s="23" t="s">
        <v>23</v>
      </c>
      <c r="R154" s="23" t="s">
        <v>23</v>
      </c>
      <c r="S154" s="23" t="s">
        <v>30</v>
      </c>
      <c r="T154" s="24" t="s">
        <v>1417</v>
      </c>
      <c r="U154" s="24" t="s">
        <v>3028</v>
      </c>
      <c r="V154" s="22"/>
      <c r="W154" s="9" t="s">
        <v>1417</v>
      </c>
      <c r="X154" t="str">
        <f>VLOOKUP(E154,Planilha2!A:D,3,FALSE)</f>
        <v>Região Intermediária de Juíz de Fora</v>
      </c>
      <c r="Y154">
        <f>VLOOKUP(E154,Planilha2!A:D,4,FALSE)</f>
        <v>0.61699999999999999</v>
      </c>
      <c r="Z154" s="16">
        <f t="shared" si="9"/>
        <v>1</v>
      </c>
      <c r="AA154" s="16">
        <f t="shared" si="10"/>
        <v>1</v>
      </c>
      <c r="AB154" s="16">
        <f t="shared" si="11"/>
        <v>1</v>
      </c>
    </row>
    <row r="155" spans="1:28" ht="73.5" customHeight="1" x14ac:dyDescent="0.25">
      <c r="A155" s="21">
        <v>274183</v>
      </c>
      <c r="B155" s="22" t="s">
        <v>1928</v>
      </c>
      <c r="C155" s="22" t="s">
        <v>1929</v>
      </c>
      <c r="D155" s="22" t="s">
        <v>104</v>
      </c>
      <c r="E155" s="23">
        <v>3115300</v>
      </c>
      <c r="F155" s="22" t="s">
        <v>1930</v>
      </c>
      <c r="G155" s="22" t="str">
        <f t="shared" si="8"/>
        <v>Região Intermediária de Juíz de Fora</v>
      </c>
      <c r="H155" s="22">
        <f>VLOOKUP(E155,Planilha2!A:D,4,FALSE)</f>
        <v>0.751</v>
      </c>
      <c r="I155" s="22" t="s">
        <v>40</v>
      </c>
      <c r="J155" s="22" t="s">
        <v>22</v>
      </c>
      <c r="K155" s="22" t="s">
        <v>22</v>
      </c>
      <c r="L155" s="22" t="s">
        <v>22</v>
      </c>
      <c r="M155" s="22" t="s">
        <v>22</v>
      </c>
      <c r="N155" s="22" t="s">
        <v>22</v>
      </c>
      <c r="O155" s="23" t="s">
        <v>23</v>
      </c>
      <c r="P155" s="23" t="s">
        <v>23</v>
      </c>
      <c r="Q155" s="23" t="s">
        <v>23</v>
      </c>
      <c r="R155" s="23" t="s">
        <v>23</v>
      </c>
      <c r="S155" s="23" t="s">
        <v>24</v>
      </c>
      <c r="T155" s="24" t="s">
        <v>1417</v>
      </c>
      <c r="U155" s="24" t="s">
        <v>3028</v>
      </c>
      <c r="V155" s="22"/>
      <c r="W155" s="9" t="s">
        <v>1417</v>
      </c>
      <c r="X155" t="str">
        <f>VLOOKUP(E155,Planilha2!A:D,3,FALSE)</f>
        <v>Região Intermediária de Juíz de Fora</v>
      </c>
      <c r="Y155">
        <f>VLOOKUP(E155,Planilha2!A:D,4,FALSE)</f>
        <v>0.751</v>
      </c>
      <c r="Z155" s="16">
        <f t="shared" si="9"/>
        <v>1</v>
      </c>
      <c r="AA155" s="16">
        <f t="shared" si="10"/>
        <v>1</v>
      </c>
      <c r="AB155" s="16">
        <f t="shared" si="11"/>
        <v>1</v>
      </c>
    </row>
    <row r="156" spans="1:28" ht="73.5" customHeight="1" x14ac:dyDescent="0.25">
      <c r="A156" s="21">
        <v>238428</v>
      </c>
      <c r="B156" s="22" t="s">
        <v>192</v>
      </c>
      <c r="C156" s="22" t="s">
        <v>193</v>
      </c>
      <c r="D156" s="22" t="s">
        <v>20</v>
      </c>
      <c r="E156" s="23">
        <v>3128303</v>
      </c>
      <c r="F156" s="22" t="s">
        <v>194</v>
      </c>
      <c r="G156" s="22" t="str">
        <f t="shared" si="8"/>
        <v>Região Intermediária de Varginha</v>
      </c>
      <c r="H156" s="22">
        <f>VLOOKUP(E156,Planilha2!A:D,4,FALSE)</f>
        <v>0.70099999999999996</v>
      </c>
      <c r="I156" s="22" t="s">
        <v>22</v>
      </c>
      <c r="J156" s="22" t="s">
        <v>22</v>
      </c>
      <c r="K156" s="22" t="s">
        <v>22</v>
      </c>
      <c r="L156" s="22" t="s">
        <v>40</v>
      </c>
      <c r="M156" s="22" t="s">
        <v>22</v>
      </c>
      <c r="N156" s="22" t="s">
        <v>22</v>
      </c>
      <c r="O156" s="23" t="s">
        <v>23</v>
      </c>
      <c r="P156" s="23" t="s">
        <v>23</v>
      </c>
      <c r="Q156" s="23" t="s">
        <v>23</v>
      </c>
      <c r="R156" s="23" t="s">
        <v>23</v>
      </c>
      <c r="S156" s="23" t="s">
        <v>24</v>
      </c>
      <c r="T156" s="24" t="s">
        <v>195</v>
      </c>
      <c r="U156" s="24" t="s">
        <v>3028</v>
      </c>
      <c r="V156" s="22"/>
      <c r="W156" s="9" t="s">
        <v>195</v>
      </c>
      <c r="X156" t="str">
        <f>VLOOKUP(E156,Planilha2!A:D,3,FALSE)</f>
        <v>Região Intermediária de Varginha</v>
      </c>
      <c r="Y156">
        <f>VLOOKUP(E156,Planilha2!A:D,4,FALSE)</f>
        <v>0.70099999999999996</v>
      </c>
      <c r="Z156" s="16">
        <f t="shared" si="9"/>
        <v>1</v>
      </c>
      <c r="AA156" s="16">
        <f t="shared" si="10"/>
        <v>1</v>
      </c>
      <c r="AB156" s="16">
        <f t="shared" si="11"/>
        <v>1</v>
      </c>
    </row>
    <row r="157" spans="1:28" ht="73.5" customHeight="1" x14ac:dyDescent="0.25">
      <c r="A157" s="21">
        <v>245321</v>
      </c>
      <c r="B157" s="22" t="s">
        <v>458</v>
      </c>
      <c r="C157" s="22" t="s">
        <v>459</v>
      </c>
      <c r="D157" s="22" t="s">
        <v>65</v>
      </c>
      <c r="E157" s="23">
        <v>3158953</v>
      </c>
      <c r="F157" s="22" t="s">
        <v>460</v>
      </c>
      <c r="G157" s="22" t="str">
        <f t="shared" si="8"/>
        <v>Região Intermediária de Ipatinga</v>
      </c>
      <c r="H157" s="22">
        <f>VLOOKUP(E157,Planilha2!A:D,4,FALSE)</f>
        <v>0.68500000000000005</v>
      </c>
      <c r="I157" s="22" t="s">
        <v>22</v>
      </c>
      <c r="J157" s="22" t="s">
        <v>22</v>
      </c>
      <c r="K157" s="22" t="s">
        <v>22</v>
      </c>
      <c r="L157" s="22" t="s">
        <v>22</v>
      </c>
      <c r="M157" s="22" t="s">
        <v>22</v>
      </c>
      <c r="N157" s="22" t="s">
        <v>22</v>
      </c>
      <c r="O157" s="23" t="s">
        <v>23</v>
      </c>
      <c r="P157" s="23" t="s">
        <v>23</v>
      </c>
      <c r="Q157" s="23" t="s">
        <v>23</v>
      </c>
      <c r="R157" s="23" t="s">
        <v>23</v>
      </c>
      <c r="S157" s="23" t="s">
        <v>30</v>
      </c>
      <c r="T157" s="24" t="s">
        <v>461</v>
      </c>
      <c r="U157" s="24" t="s">
        <v>3028</v>
      </c>
      <c r="V157" s="22"/>
      <c r="W157" s="9" t="s">
        <v>461</v>
      </c>
      <c r="X157" t="str">
        <f>VLOOKUP(E157,Planilha2!A:D,3,FALSE)</f>
        <v>Região Intermediária de Ipatinga</v>
      </c>
      <c r="Y157">
        <f>VLOOKUP(E157,Planilha2!A:D,4,FALSE)</f>
        <v>0.68500000000000005</v>
      </c>
      <c r="Z157" s="16">
        <f t="shared" si="9"/>
        <v>1</v>
      </c>
      <c r="AA157" s="16">
        <f t="shared" si="10"/>
        <v>1</v>
      </c>
      <c r="AB157" s="16">
        <f t="shared" si="11"/>
        <v>1</v>
      </c>
    </row>
    <row r="158" spans="1:28" ht="73.5" customHeight="1" x14ac:dyDescent="0.25">
      <c r="A158" s="21">
        <v>258482</v>
      </c>
      <c r="B158" s="22" t="s">
        <v>1134</v>
      </c>
      <c r="C158" s="22" t="s">
        <v>1135</v>
      </c>
      <c r="D158" s="22" t="s">
        <v>104</v>
      </c>
      <c r="E158" s="23">
        <v>3170107</v>
      </c>
      <c r="F158" s="22" t="s">
        <v>1136</v>
      </c>
      <c r="G158" s="22" t="str">
        <f t="shared" si="8"/>
        <v>Região Intermediária de Uberaba</v>
      </c>
      <c r="H158" s="22">
        <f>VLOOKUP(E158,Planilha2!A:D,4,FALSE)</f>
        <v>0.77200000000000002</v>
      </c>
      <c r="I158" s="22" t="s">
        <v>40</v>
      </c>
      <c r="J158" s="22" t="s">
        <v>22</v>
      </c>
      <c r="K158" s="22" t="s">
        <v>22</v>
      </c>
      <c r="L158" s="22" t="s">
        <v>22</v>
      </c>
      <c r="M158" s="22" t="s">
        <v>22</v>
      </c>
      <c r="N158" s="22" t="s">
        <v>22</v>
      </c>
      <c r="O158" s="23" t="s">
        <v>23</v>
      </c>
      <c r="P158" s="23" t="s">
        <v>23</v>
      </c>
      <c r="Q158" s="23" t="s">
        <v>23</v>
      </c>
      <c r="R158" s="23" t="s">
        <v>23</v>
      </c>
      <c r="S158" s="23" t="s">
        <v>30</v>
      </c>
      <c r="T158" s="24" t="s">
        <v>461</v>
      </c>
      <c r="U158" s="24" t="s">
        <v>3028</v>
      </c>
      <c r="V158" s="22"/>
      <c r="W158" s="9" t="s">
        <v>461</v>
      </c>
      <c r="X158" t="str">
        <f>VLOOKUP(E158,Planilha2!A:D,3,FALSE)</f>
        <v>Região Intermediária de Uberaba</v>
      </c>
      <c r="Y158">
        <f>VLOOKUP(E158,Planilha2!A:D,4,FALSE)</f>
        <v>0.77200000000000002</v>
      </c>
      <c r="Z158" s="16">
        <f t="shared" si="9"/>
        <v>1</v>
      </c>
      <c r="AA158" s="16">
        <f t="shared" si="10"/>
        <v>1</v>
      </c>
      <c r="AB158" s="16">
        <f t="shared" si="11"/>
        <v>1</v>
      </c>
    </row>
    <row r="159" spans="1:28" ht="73.5" customHeight="1" x14ac:dyDescent="0.25">
      <c r="A159" s="21">
        <v>259675</v>
      </c>
      <c r="B159" s="22" t="s">
        <v>1229</v>
      </c>
      <c r="C159" s="22" t="s">
        <v>1230</v>
      </c>
      <c r="D159" s="22" t="s">
        <v>92</v>
      </c>
      <c r="E159" s="23">
        <v>3121100</v>
      </c>
      <c r="F159" s="22" t="s">
        <v>1231</v>
      </c>
      <c r="G159" s="22" t="str">
        <f t="shared" si="8"/>
        <v>Região Intermediária de Pouso Alegre</v>
      </c>
      <c r="H159" s="22">
        <f>VLOOKUP(E159,Planilha2!A:D,4,FALSE)</f>
        <v>0.66900000000000004</v>
      </c>
      <c r="I159" s="22" t="s">
        <v>22</v>
      </c>
      <c r="J159" s="22" t="s">
        <v>22</v>
      </c>
      <c r="K159" s="22" t="s">
        <v>22</v>
      </c>
      <c r="L159" s="22" t="s">
        <v>22</v>
      </c>
      <c r="M159" s="22" t="s">
        <v>22</v>
      </c>
      <c r="N159" s="22" t="s">
        <v>22</v>
      </c>
      <c r="O159" s="23" t="s">
        <v>23</v>
      </c>
      <c r="P159" s="23" t="s">
        <v>23</v>
      </c>
      <c r="Q159" s="23" t="s">
        <v>23</v>
      </c>
      <c r="R159" s="23" t="s">
        <v>23</v>
      </c>
      <c r="S159" s="23" t="s">
        <v>24</v>
      </c>
      <c r="T159" s="24" t="s">
        <v>461</v>
      </c>
      <c r="U159" s="24" t="s">
        <v>3028</v>
      </c>
      <c r="V159" s="22" t="s">
        <v>2299</v>
      </c>
      <c r="W159" s="9" t="s">
        <v>461</v>
      </c>
      <c r="X159" t="str">
        <f>VLOOKUP(E159,Planilha2!A:D,3,FALSE)</f>
        <v>Região Intermediária de Pouso Alegre</v>
      </c>
      <c r="Y159">
        <f>VLOOKUP(E159,Planilha2!A:D,4,FALSE)</f>
        <v>0.66900000000000004</v>
      </c>
      <c r="Z159" s="16">
        <f t="shared" si="9"/>
        <v>1</v>
      </c>
      <c r="AA159" s="16">
        <f t="shared" si="10"/>
        <v>1</v>
      </c>
      <c r="AB159" s="16">
        <f t="shared" si="11"/>
        <v>1</v>
      </c>
    </row>
    <row r="160" spans="1:28" ht="73.5" customHeight="1" x14ac:dyDescent="0.25">
      <c r="A160" s="21">
        <v>237197</v>
      </c>
      <c r="B160" s="22" t="s">
        <v>51</v>
      </c>
      <c r="C160" s="22" t="s">
        <v>52</v>
      </c>
      <c r="D160" s="22" t="s">
        <v>20</v>
      </c>
      <c r="E160" s="23">
        <v>3154606</v>
      </c>
      <c r="F160" s="22" t="s">
        <v>53</v>
      </c>
      <c r="G160" s="22" t="str">
        <f t="shared" si="8"/>
        <v>Região Intermediária de Belo Horizonte</v>
      </c>
      <c r="H160" s="22">
        <f>VLOOKUP(E160,Planilha2!A:D,4,FALSE)</f>
        <v>0.68400000000000005</v>
      </c>
      <c r="I160" s="22" t="s">
        <v>40</v>
      </c>
      <c r="J160" s="22" t="s">
        <v>22</v>
      </c>
      <c r="K160" s="22" t="s">
        <v>22</v>
      </c>
      <c r="L160" s="22" t="s">
        <v>22</v>
      </c>
      <c r="M160" s="22" t="s">
        <v>22</v>
      </c>
      <c r="N160" s="22" t="s">
        <v>22</v>
      </c>
      <c r="O160" s="23" t="s">
        <v>23</v>
      </c>
      <c r="P160" s="23" t="s">
        <v>23</v>
      </c>
      <c r="Q160" s="23" t="s">
        <v>23</v>
      </c>
      <c r="R160" s="23" t="s">
        <v>23</v>
      </c>
      <c r="S160" s="23" t="s">
        <v>30</v>
      </c>
      <c r="T160" s="24" t="s">
        <v>54</v>
      </c>
      <c r="U160" s="24" t="s">
        <v>3028</v>
      </c>
      <c r="V160" s="22"/>
      <c r="W160" s="9" t="s">
        <v>54</v>
      </c>
      <c r="X160" t="str">
        <f>VLOOKUP(E160,Planilha2!A:D,3,FALSE)</f>
        <v>Região Intermediária de Belo Horizonte</v>
      </c>
      <c r="Y160">
        <f>VLOOKUP(E160,Planilha2!A:D,4,FALSE)</f>
        <v>0.68400000000000005</v>
      </c>
      <c r="Z160" s="16">
        <f t="shared" si="9"/>
        <v>1</v>
      </c>
      <c r="AA160" s="16">
        <f t="shared" si="10"/>
        <v>1</v>
      </c>
      <c r="AB160" s="16">
        <f t="shared" si="11"/>
        <v>1</v>
      </c>
    </row>
    <row r="161" spans="1:28" ht="73.5" customHeight="1" x14ac:dyDescent="0.25">
      <c r="A161" s="21">
        <v>254682</v>
      </c>
      <c r="B161" s="22" t="s">
        <v>925</v>
      </c>
      <c r="C161" s="22" t="s">
        <v>926</v>
      </c>
      <c r="D161" s="22" t="s">
        <v>28</v>
      </c>
      <c r="E161" s="23">
        <v>3171303</v>
      </c>
      <c r="F161" s="22" t="s">
        <v>927</v>
      </c>
      <c r="G161" s="22" t="str">
        <f t="shared" si="8"/>
        <v>Região Intermediária de Juíz de Fora</v>
      </c>
      <c r="H161" s="22">
        <f>VLOOKUP(E161,Planilha2!A:D,4,FALSE)</f>
        <v>0.77500000000000002</v>
      </c>
      <c r="I161" s="22" t="s">
        <v>40</v>
      </c>
      <c r="J161" s="22" t="s">
        <v>40</v>
      </c>
      <c r="K161" s="22" t="s">
        <v>22</v>
      </c>
      <c r="L161" s="22" t="s">
        <v>22</v>
      </c>
      <c r="M161" s="22" t="s">
        <v>22</v>
      </c>
      <c r="N161" s="22" t="s">
        <v>40</v>
      </c>
      <c r="O161" s="23" t="s">
        <v>23</v>
      </c>
      <c r="P161" s="23" t="s">
        <v>23</v>
      </c>
      <c r="Q161" s="23" t="s">
        <v>23</v>
      </c>
      <c r="R161" s="23" t="s">
        <v>23</v>
      </c>
      <c r="S161" s="23" t="s">
        <v>30</v>
      </c>
      <c r="T161" s="24" t="s">
        <v>928</v>
      </c>
      <c r="U161" s="24" t="s">
        <v>3028</v>
      </c>
      <c r="V161" s="22" t="s">
        <v>3077</v>
      </c>
      <c r="W161" s="9" t="s">
        <v>928</v>
      </c>
      <c r="X161" t="str">
        <f>VLOOKUP(E161,Planilha2!A:D,3,FALSE)</f>
        <v>Região Intermediária de Juíz de Fora</v>
      </c>
      <c r="Y161">
        <f>VLOOKUP(E161,Planilha2!A:D,4,FALSE)</f>
        <v>0.77500000000000002</v>
      </c>
      <c r="Z161" s="16">
        <f t="shared" si="9"/>
        <v>1</v>
      </c>
      <c r="AA161" s="16">
        <f t="shared" si="10"/>
        <v>1</v>
      </c>
      <c r="AB161" s="16">
        <f t="shared" si="11"/>
        <v>1</v>
      </c>
    </row>
    <row r="162" spans="1:28" ht="73.5" customHeight="1" x14ac:dyDescent="0.25">
      <c r="A162" s="21">
        <v>252120</v>
      </c>
      <c r="B162" s="22" t="s">
        <v>776</v>
      </c>
      <c r="C162" s="22" t="s">
        <v>777</v>
      </c>
      <c r="D162" s="22" t="s">
        <v>92</v>
      </c>
      <c r="E162" s="23">
        <v>3154606</v>
      </c>
      <c r="F162" s="22" t="s">
        <v>209</v>
      </c>
      <c r="G162" s="22" t="str">
        <f t="shared" si="8"/>
        <v>Região Intermediária de Belo Horizonte</v>
      </c>
      <c r="H162" s="22">
        <f>VLOOKUP(E162,Planilha2!A:D,4,FALSE)</f>
        <v>0.68400000000000005</v>
      </c>
      <c r="I162" s="22" t="s">
        <v>22</v>
      </c>
      <c r="J162" s="22" t="s">
        <v>22</v>
      </c>
      <c r="K162" s="22" t="s">
        <v>22</v>
      </c>
      <c r="L162" s="22" t="s">
        <v>40</v>
      </c>
      <c r="M162" s="22" t="s">
        <v>22</v>
      </c>
      <c r="N162" s="22" t="s">
        <v>40</v>
      </c>
      <c r="O162" s="23" t="s">
        <v>23</v>
      </c>
      <c r="P162" s="23" t="s">
        <v>23</v>
      </c>
      <c r="Q162" s="23" t="s">
        <v>23</v>
      </c>
      <c r="R162" s="23" t="s">
        <v>23</v>
      </c>
      <c r="S162" s="23" t="s">
        <v>24</v>
      </c>
      <c r="T162" s="24" t="s">
        <v>778</v>
      </c>
      <c r="U162" s="24" t="s">
        <v>3028</v>
      </c>
      <c r="V162" s="22" t="s">
        <v>2299</v>
      </c>
      <c r="W162" s="8" t="s">
        <v>778</v>
      </c>
      <c r="X162" t="str">
        <f>VLOOKUP(E162,Planilha2!A:D,3,FALSE)</f>
        <v>Região Intermediária de Belo Horizonte</v>
      </c>
      <c r="Y162">
        <f>VLOOKUP(E162,Planilha2!A:D,4,FALSE)</f>
        <v>0.68400000000000005</v>
      </c>
      <c r="Z162" s="16">
        <f t="shared" si="9"/>
        <v>1</v>
      </c>
      <c r="AA162" s="16">
        <f t="shared" si="10"/>
        <v>1</v>
      </c>
      <c r="AB162" s="16">
        <f t="shared" si="11"/>
        <v>1</v>
      </c>
    </row>
    <row r="163" spans="1:28" ht="73.5" customHeight="1" x14ac:dyDescent="0.25">
      <c r="A163" s="21">
        <v>258455</v>
      </c>
      <c r="B163" s="22" t="s">
        <v>1131</v>
      </c>
      <c r="C163" s="22" t="s">
        <v>1132</v>
      </c>
      <c r="D163" s="22" t="s">
        <v>92</v>
      </c>
      <c r="E163" s="23">
        <v>3102902</v>
      </c>
      <c r="F163" s="22" t="s">
        <v>1133</v>
      </c>
      <c r="G163" s="22" t="str">
        <f t="shared" si="8"/>
        <v>Região Intermediária de Barbacena</v>
      </c>
      <c r="H163" s="22">
        <f>VLOOKUP(E163,Planilha2!A:D,4,FALSE)</f>
        <v>0.68300000000000005</v>
      </c>
      <c r="I163" s="22" t="s">
        <v>22</v>
      </c>
      <c r="J163" s="22" t="s">
        <v>40</v>
      </c>
      <c r="K163" s="22" t="s">
        <v>22</v>
      </c>
      <c r="L163" s="22" t="s">
        <v>22</v>
      </c>
      <c r="M163" s="22" t="s">
        <v>22</v>
      </c>
      <c r="N163" s="22" t="s">
        <v>40</v>
      </c>
      <c r="O163" s="23" t="s">
        <v>117</v>
      </c>
      <c r="P163" s="23" t="s">
        <v>23</v>
      </c>
      <c r="Q163" s="23" t="s">
        <v>23</v>
      </c>
      <c r="R163" s="23" t="s">
        <v>23</v>
      </c>
      <c r="S163" s="23" t="s">
        <v>24</v>
      </c>
      <c r="T163" s="24" t="s">
        <v>778</v>
      </c>
      <c r="U163" s="24" t="s">
        <v>3028</v>
      </c>
      <c r="V163" s="22" t="s">
        <v>2299</v>
      </c>
      <c r="W163" s="8" t="s">
        <v>778</v>
      </c>
      <c r="X163" t="str">
        <f>VLOOKUP(E163,Planilha2!A:D,3,FALSE)</f>
        <v>Região Intermediária de Barbacena</v>
      </c>
      <c r="Y163">
        <f>VLOOKUP(E163,Planilha2!A:D,4,FALSE)</f>
        <v>0.68300000000000005</v>
      </c>
      <c r="Z163" s="16">
        <f t="shared" si="9"/>
        <v>1</v>
      </c>
      <c r="AA163" s="16">
        <f t="shared" si="10"/>
        <v>1</v>
      </c>
      <c r="AB163" s="16">
        <f t="shared" si="11"/>
        <v>1</v>
      </c>
    </row>
    <row r="164" spans="1:28" ht="73.5" customHeight="1" x14ac:dyDescent="0.25">
      <c r="A164" s="21">
        <v>247674</v>
      </c>
      <c r="B164" s="22" t="s">
        <v>540</v>
      </c>
      <c r="C164" s="22" t="s">
        <v>541</v>
      </c>
      <c r="D164" s="22" t="s">
        <v>28</v>
      </c>
      <c r="E164" s="23">
        <v>3169307</v>
      </c>
      <c r="F164" s="22" t="s">
        <v>542</v>
      </c>
      <c r="G164" s="22" t="str">
        <f t="shared" si="8"/>
        <v>Região Intermediária de Varginha</v>
      </c>
      <c r="H164" s="22">
        <f>VLOOKUP(E164,Planilha2!A:D,4,FALSE)</f>
        <v>0.74399999999999999</v>
      </c>
      <c r="I164" s="22" t="s">
        <v>40</v>
      </c>
      <c r="J164" s="22" t="s">
        <v>22</v>
      </c>
      <c r="K164" s="22" t="s">
        <v>22</v>
      </c>
      <c r="L164" s="22" t="s">
        <v>22</v>
      </c>
      <c r="M164" s="22" t="s">
        <v>22</v>
      </c>
      <c r="N164" s="22" t="s">
        <v>22</v>
      </c>
      <c r="O164" s="23" t="s">
        <v>23</v>
      </c>
      <c r="P164" s="23" t="s">
        <v>58</v>
      </c>
      <c r="Q164" s="23" t="s">
        <v>23</v>
      </c>
      <c r="R164" s="23" t="s">
        <v>23</v>
      </c>
      <c r="S164" s="23" t="s">
        <v>24</v>
      </c>
      <c r="T164" s="24" t="s">
        <v>543</v>
      </c>
      <c r="U164" s="24" t="s">
        <v>3028</v>
      </c>
      <c r="V164" s="22" t="s">
        <v>3077</v>
      </c>
      <c r="W164" s="8" t="s">
        <v>543</v>
      </c>
      <c r="X164" t="str">
        <f>VLOOKUP(E164,Planilha2!A:D,3,FALSE)</f>
        <v>Região Intermediária de Varginha</v>
      </c>
      <c r="Y164">
        <f>VLOOKUP(E164,Planilha2!A:D,4,FALSE)</f>
        <v>0.74399999999999999</v>
      </c>
      <c r="Z164" s="16">
        <f t="shared" si="9"/>
        <v>1</v>
      </c>
      <c r="AA164" s="16">
        <f t="shared" si="10"/>
        <v>1</v>
      </c>
      <c r="AB164" s="16">
        <f t="shared" si="11"/>
        <v>1</v>
      </c>
    </row>
    <row r="165" spans="1:28" ht="73.5" customHeight="1" x14ac:dyDescent="0.25">
      <c r="A165" s="21">
        <v>275373</v>
      </c>
      <c r="B165" s="22" t="s">
        <v>2128</v>
      </c>
      <c r="C165" s="22" t="s">
        <v>2129</v>
      </c>
      <c r="D165" s="22" t="s">
        <v>28</v>
      </c>
      <c r="E165" s="23">
        <v>3170107</v>
      </c>
      <c r="F165" s="22" t="s">
        <v>2130</v>
      </c>
      <c r="G165" s="22" t="str">
        <f t="shared" si="8"/>
        <v>Região Intermediária de Uberaba</v>
      </c>
      <c r="H165" s="22">
        <f>VLOOKUP(E165,Planilha2!A:D,4,FALSE)</f>
        <v>0.77200000000000002</v>
      </c>
      <c r="I165" s="22" t="s">
        <v>22</v>
      </c>
      <c r="J165" s="22" t="s">
        <v>22</v>
      </c>
      <c r="K165" s="22" t="s">
        <v>22</v>
      </c>
      <c r="L165" s="22" t="s">
        <v>22</v>
      </c>
      <c r="M165" s="22" t="s">
        <v>22</v>
      </c>
      <c r="N165" s="22" t="s">
        <v>22</v>
      </c>
      <c r="O165" s="23" t="s">
        <v>23</v>
      </c>
      <c r="P165" s="22" t="s">
        <v>337</v>
      </c>
      <c r="Q165" s="22" t="s">
        <v>337</v>
      </c>
      <c r="R165" s="22" t="s">
        <v>337</v>
      </c>
      <c r="S165" s="22" t="s">
        <v>18</v>
      </c>
      <c r="T165" s="24" t="s">
        <v>543</v>
      </c>
      <c r="U165" s="24" t="s">
        <v>3028</v>
      </c>
      <c r="V165" s="22" t="s">
        <v>3078</v>
      </c>
      <c r="W165" s="9" t="s">
        <v>543</v>
      </c>
      <c r="X165" t="str">
        <f>VLOOKUP(E165,Planilha2!A:D,3,FALSE)</f>
        <v>Região Intermediária de Uberaba</v>
      </c>
      <c r="Y165">
        <f>VLOOKUP(E165,Planilha2!A:D,4,FALSE)</f>
        <v>0.77200000000000002</v>
      </c>
      <c r="Z165" s="16">
        <f t="shared" si="9"/>
        <v>1</v>
      </c>
      <c r="AA165" s="16">
        <f t="shared" si="10"/>
        <v>1</v>
      </c>
      <c r="AB165" s="16">
        <f t="shared" si="11"/>
        <v>1</v>
      </c>
    </row>
    <row r="166" spans="1:28" ht="73.5" customHeight="1" x14ac:dyDescent="0.25">
      <c r="A166" s="21">
        <v>249029</v>
      </c>
      <c r="B166" s="22" t="s">
        <v>628</v>
      </c>
      <c r="C166" s="22" t="s">
        <v>629</v>
      </c>
      <c r="D166" s="22" t="s">
        <v>44</v>
      </c>
      <c r="E166" s="23">
        <v>3102308</v>
      </c>
      <c r="F166" s="22" t="s">
        <v>630</v>
      </c>
      <c r="G166" s="22" t="str">
        <f t="shared" si="8"/>
        <v>Região Intermediária de Juíz de Fora</v>
      </c>
      <c r="H166" s="22">
        <f>VLOOKUP(E166,Planilha2!A:D,4,FALSE)</f>
        <v>0.67600000000000005</v>
      </c>
      <c r="I166" s="22" t="s">
        <v>40</v>
      </c>
      <c r="J166" s="22" t="s">
        <v>22</v>
      </c>
      <c r="K166" s="22" t="s">
        <v>22</v>
      </c>
      <c r="L166" s="22" t="s">
        <v>22</v>
      </c>
      <c r="M166" s="22" t="s">
        <v>22</v>
      </c>
      <c r="N166" s="22" t="s">
        <v>22</v>
      </c>
      <c r="O166" s="23" t="s">
        <v>23</v>
      </c>
      <c r="P166" s="23" t="s">
        <v>23</v>
      </c>
      <c r="Q166" s="23" t="s">
        <v>23</v>
      </c>
      <c r="R166" s="23" t="s">
        <v>23</v>
      </c>
      <c r="S166" s="23" t="s">
        <v>30</v>
      </c>
      <c r="T166" s="24" t="s">
        <v>97</v>
      </c>
      <c r="U166" s="24" t="s">
        <v>3028</v>
      </c>
      <c r="V166" s="22"/>
      <c r="W166" s="8" t="s">
        <v>97</v>
      </c>
      <c r="X166" t="str">
        <f>VLOOKUP(E166,Planilha2!A:D,3,FALSE)</f>
        <v>Região Intermediária de Juíz de Fora</v>
      </c>
      <c r="Y166">
        <f>VLOOKUP(E166,Planilha2!A:D,4,FALSE)</f>
        <v>0.67600000000000005</v>
      </c>
      <c r="Z166" s="16">
        <f t="shared" si="9"/>
        <v>1</v>
      </c>
      <c r="AA166" s="16">
        <f t="shared" si="10"/>
        <v>1</v>
      </c>
      <c r="AB166" s="16">
        <f t="shared" si="11"/>
        <v>1</v>
      </c>
    </row>
    <row r="167" spans="1:28" ht="73.5" customHeight="1" x14ac:dyDescent="0.25">
      <c r="A167" s="21">
        <v>249468</v>
      </c>
      <c r="B167" s="22" t="s">
        <v>669</v>
      </c>
      <c r="C167" s="22" t="s">
        <v>670</v>
      </c>
      <c r="D167" s="22" t="s">
        <v>92</v>
      </c>
      <c r="E167" s="23">
        <v>3159001</v>
      </c>
      <c r="F167" s="22" t="s">
        <v>566</v>
      </c>
      <c r="G167" s="22" t="str">
        <f t="shared" si="8"/>
        <v>Região Intermediária de Belo Horizonte</v>
      </c>
      <c r="H167" s="22">
        <f>VLOOKUP(E167,Planilha2!A:D,4,FALSE)</f>
        <v>0.66500000000000004</v>
      </c>
      <c r="I167" s="22" t="s">
        <v>22</v>
      </c>
      <c r="J167" s="22" t="s">
        <v>22</v>
      </c>
      <c r="K167" s="22" t="s">
        <v>22</v>
      </c>
      <c r="L167" s="22" t="s">
        <v>22</v>
      </c>
      <c r="M167" s="22" t="s">
        <v>22</v>
      </c>
      <c r="N167" s="22" t="s">
        <v>40</v>
      </c>
      <c r="O167" s="23" t="s">
        <v>23</v>
      </c>
      <c r="P167" s="23" t="s">
        <v>23</v>
      </c>
      <c r="Q167" s="23" t="s">
        <v>23</v>
      </c>
      <c r="R167" s="23" t="s">
        <v>58</v>
      </c>
      <c r="S167" s="23" t="s">
        <v>93</v>
      </c>
      <c r="T167" s="24" t="s">
        <v>671</v>
      </c>
      <c r="U167" s="24" t="s">
        <v>3028</v>
      </c>
      <c r="V167" s="22" t="s">
        <v>2299</v>
      </c>
      <c r="W167" s="8" t="s">
        <v>671</v>
      </c>
      <c r="X167" t="str">
        <f>VLOOKUP(E167,Planilha2!A:D,3,FALSE)</f>
        <v>Região Intermediária de Belo Horizonte</v>
      </c>
      <c r="Y167">
        <f>VLOOKUP(E167,Planilha2!A:D,4,FALSE)</f>
        <v>0.66500000000000004</v>
      </c>
      <c r="Z167" s="16">
        <f t="shared" si="9"/>
        <v>1</v>
      </c>
      <c r="AA167" s="16">
        <f t="shared" si="10"/>
        <v>1</v>
      </c>
      <c r="AB167" s="16">
        <f t="shared" si="11"/>
        <v>1</v>
      </c>
    </row>
    <row r="168" spans="1:28" ht="73.5" customHeight="1" x14ac:dyDescent="0.25">
      <c r="A168" s="21">
        <v>241247</v>
      </c>
      <c r="B168" s="22" t="s">
        <v>335</v>
      </c>
      <c r="C168" s="22" t="s">
        <v>336</v>
      </c>
      <c r="D168" s="22" t="s">
        <v>20</v>
      </c>
      <c r="E168" s="23">
        <v>3105608</v>
      </c>
      <c r="F168" s="22" t="s">
        <v>116</v>
      </c>
      <c r="G168" s="22" t="str">
        <f t="shared" si="8"/>
        <v>Região Intermediária de Barbacena</v>
      </c>
      <c r="H168" s="22">
        <f>VLOOKUP(E168,Planilha2!A:D,4,FALSE)</f>
        <v>0.76900000000000002</v>
      </c>
      <c r="I168" s="22" t="s">
        <v>22</v>
      </c>
      <c r="J168" s="22" t="s">
        <v>40</v>
      </c>
      <c r="K168" s="22" t="s">
        <v>22</v>
      </c>
      <c r="L168" s="22" t="s">
        <v>40</v>
      </c>
      <c r="M168" s="22" t="s">
        <v>22</v>
      </c>
      <c r="N168" s="22" t="s">
        <v>40</v>
      </c>
      <c r="O168" s="23" t="s">
        <v>23</v>
      </c>
      <c r="P168" s="22" t="s">
        <v>337</v>
      </c>
      <c r="Q168" s="22" t="s">
        <v>337</v>
      </c>
      <c r="R168" s="22" t="s">
        <v>337</v>
      </c>
      <c r="S168" s="22" t="s">
        <v>18</v>
      </c>
      <c r="T168" s="24" t="s">
        <v>338</v>
      </c>
      <c r="U168" s="24" t="s">
        <v>3028</v>
      </c>
      <c r="V168" s="22"/>
      <c r="W168" s="9" t="s">
        <v>338</v>
      </c>
      <c r="X168" t="str">
        <f>VLOOKUP(E168,Planilha2!A:D,3,FALSE)</f>
        <v>Região Intermediária de Barbacena</v>
      </c>
      <c r="Y168">
        <f>VLOOKUP(E168,Planilha2!A:D,4,FALSE)</f>
        <v>0.76900000000000002</v>
      </c>
      <c r="Z168" s="16">
        <f t="shared" si="9"/>
        <v>1</v>
      </c>
      <c r="AA168" s="16">
        <f t="shared" si="10"/>
        <v>1</v>
      </c>
      <c r="AB168" s="16">
        <f t="shared" si="11"/>
        <v>1</v>
      </c>
    </row>
    <row r="169" spans="1:28" ht="73.5" customHeight="1" x14ac:dyDescent="0.25">
      <c r="A169" s="21">
        <v>241344</v>
      </c>
      <c r="B169" s="22" t="s">
        <v>342</v>
      </c>
      <c r="C169" s="22" t="s">
        <v>343</v>
      </c>
      <c r="D169" s="22" t="s">
        <v>65</v>
      </c>
      <c r="E169" s="23">
        <v>3106200</v>
      </c>
      <c r="F169" s="22" t="s">
        <v>61</v>
      </c>
      <c r="G169" s="22" t="str">
        <f t="shared" si="8"/>
        <v>Região Intermediária de Belo Horizonte</v>
      </c>
      <c r="H169" s="22">
        <f>VLOOKUP(E169,Planilha2!A:D,4,FALSE)</f>
        <v>0.81</v>
      </c>
      <c r="I169" s="22" t="s">
        <v>22</v>
      </c>
      <c r="J169" s="22" t="s">
        <v>40</v>
      </c>
      <c r="K169" s="22" t="s">
        <v>22</v>
      </c>
      <c r="L169" s="22" t="s">
        <v>22</v>
      </c>
      <c r="M169" s="22" t="s">
        <v>22</v>
      </c>
      <c r="N169" s="22" t="s">
        <v>40</v>
      </c>
      <c r="O169" s="23" t="s">
        <v>23</v>
      </c>
      <c r="P169" s="23" t="s">
        <v>23</v>
      </c>
      <c r="Q169" s="23" t="s">
        <v>23</v>
      </c>
      <c r="R169" s="23" t="s">
        <v>23</v>
      </c>
      <c r="S169" s="23" t="s">
        <v>30</v>
      </c>
      <c r="T169" s="24" t="s">
        <v>344</v>
      </c>
      <c r="U169" s="24" t="s">
        <v>3028</v>
      </c>
      <c r="V169" s="22"/>
      <c r="W169" s="9" t="s">
        <v>344</v>
      </c>
      <c r="X169" t="str">
        <f>VLOOKUP(E169,Planilha2!A:D,3,FALSE)</f>
        <v>Região Intermediária de Belo Horizonte</v>
      </c>
      <c r="Y169">
        <f>VLOOKUP(E169,Planilha2!A:D,4,FALSE)</f>
        <v>0.81</v>
      </c>
      <c r="Z169" s="16">
        <f t="shared" si="9"/>
        <v>1</v>
      </c>
      <c r="AA169" s="16">
        <f t="shared" si="10"/>
        <v>1</v>
      </c>
      <c r="AB169" s="16">
        <f t="shared" si="11"/>
        <v>1</v>
      </c>
    </row>
    <row r="170" spans="1:28" ht="73.5" customHeight="1" x14ac:dyDescent="0.25">
      <c r="A170" s="21">
        <v>271597</v>
      </c>
      <c r="B170" s="22" t="s">
        <v>1835</v>
      </c>
      <c r="C170" s="22" t="s">
        <v>1836</v>
      </c>
      <c r="D170" s="22" t="s">
        <v>65</v>
      </c>
      <c r="E170" s="23">
        <v>3106200</v>
      </c>
      <c r="F170" s="22" t="s">
        <v>61</v>
      </c>
      <c r="G170" s="22" t="str">
        <f t="shared" si="8"/>
        <v>Região Intermediária de Belo Horizonte</v>
      </c>
      <c r="H170" s="22">
        <f>VLOOKUP(E170,Planilha2!A:D,4,FALSE)</f>
        <v>0.81</v>
      </c>
      <c r="I170" s="22" t="s">
        <v>22</v>
      </c>
      <c r="J170" s="22" t="s">
        <v>40</v>
      </c>
      <c r="K170" s="22" t="s">
        <v>22</v>
      </c>
      <c r="L170" s="22" t="s">
        <v>22</v>
      </c>
      <c r="M170" s="22" t="s">
        <v>22</v>
      </c>
      <c r="N170" s="22" t="s">
        <v>22</v>
      </c>
      <c r="O170" s="23" t="s">
        <v>23</v>
      </c>
      <c r="P170" s="23" t="s">
        <v>23</v>
      </c>
      <c r="Q170" s="23" t="s">
        <v>23</v>
      </c>
      <c r="R170" s="23" t="s">
        <v>23</v>
      </c>
      <c r="S170" s="23" t="s">
        <v>24</v>
      </c>
      <c r="T170" s="24" t="s">
        <v>1459</v>
      </c>
      <c r="U170" s="24" t="s">
        <v>3028</v>
      </c>
      <c r="V170" s="22"/>
      <c r="W170" s="8" t="s">
        <v>1459</v>
      </c>
      <c r="X170" t="str">
        <f>VLOOKUP(E170,Planilha2!A:D,3,FALSE)</f>
        <v>Região Intermediária de Belo Horizonte</v>
      </c>
      <c r="Y170">
        <f>VLOOKUP(E170,Planilha2!A:D,4,FALSE)</f>
        <v>0.81</v>
      </c>
      <c r="Z170" s="16">
        <f t="shared" si="9"/>
        <v>1</v>
      </c>
      <c r="AA170" s="16">
        <f t="shared" si="10"/>
        <v>1</v>
      </c>
      <c r="AB170" s="16">
        <f t="shared" si="11"/>
        <v>2</v>
      </c>
    </row>
    <row r="171" spans="1:28" ht="73.5" customHeight="1" x14ac:dyDescent="0.25">
      <c r="A171" s="21">
        <v>251603</v>
      </c>
      <c r="B171" s="22" t="s">
        <v>737</v>
      </c>
      <c r="C171" s="22" t="s">
        <v>738</v>
      </c>
      <c r="D171" s="22" t="s">
        <v>65</v>
      </c>
      <c r="E171" s="23">
        <v>3147907</v>
      </c>
      <c r="F171" s="22" t="s">
        <v>548</v>
      </c>
      <c r="G171" s="22" t="str">
        <f t="shared" si="8"/>
        <v>Região Intermediária de Varginha</v>
      </c>
      <c r="H171" s="22">
        <f>VLOOKUP(E171,Planilha2!A:D,4,FALSE)</f>
        <v>0.75600000000000001</v>
      </c>
      <c r="I171" s="22" t="s">
        <v>40</v>
      </c>
      <c r="J171" s="22" t="s">
        <v>22</v>
      </c>
      <c r="K171" s="22" t="s">
        <v>22</v>
      </c>
      <c r="L171" s="22" t="s">
        <v>22</v>
      </c>
      <c r="M171" s="22" t="s">
        <v>22</v>
      </c>
      <c r="N171" s="22" t="s">
        <v>22</v>
      </c>
      <c r="O171" s="23" t="s">
        <v>23</v>
      </c>
      <c r="P171" s="22" t="s">
        <v>337</v>
      </c>
      <c r="Q171" s="22" t="s">
        <v>337</v>
      </c>
      <c r="R171" s="22" t="s">
        <v>337</v>
      </c>
      <c r="S171" s="22" t="s">
        <v>18</v>
      </c>
      <c r="T171" s="24" t="s">
        <v>739</v>
      </c>
      <c r="U171" s="24" t="s">
        <v>3028</v>
      </c>
      <c r="V171" s="22"/>
      <c r="W171" s="8" t="s">
        <v>739</v>
      </c>
      <c r="X171" t="str">
        <f>VLOOKUP(E171,Planilha2!A:D,3,FALSE)</f>
        <v>Região Intermediária de Varginha</v>
      </c>
      <c r="Y171">
        <f>VLOOKUP(E171,Planilha2!A:D,4,FALSE)</f>
        <v>0.75600000000000001</v>
      </c>
      <c r="Z171" s="16">
        <f t="shared" si="9"/>
        <v>1</v>
      </c>
      <c r="AA171" s="16">
        <f t="shared" si="10"/>
        <v>1</v>
      </c>
      <c r="AB171" s="16">
        <f t="shared" si="11"/>
        <v>1</v>
      </c>
    </row>
    <row r="172" spans="1:28" ht="73.5" customHeight="1" x14ac:dyDescent="0.25">
      <c r="A172" s="21">
        <v>248160</v>
      </c>
      <c r="B172" s="22" t="s">
        <v>570</v>
      </c>
      <c r="C172" s="22" t="s">
        <v>571</v>
      </c>
      <c r="D172" s="22" t="s">
        <v>276</v>
      </c>
      <c r="E172" s="23">
        <v>3157807</v>
      </c>
      <c r="F172" s="22" t="s">
        <v>572</v>
      </c>
      <c r="G172" s="22" t="str">
        <f t="shared" si="8"/>
        <v>Região Intermediária de Belo Horizonte</v>
      </c>
      <c r="H172" s="22">
        <f>VLOOKUP(E172,Planilha2!A:D,4,FALSE)</f>
        <v>0.71499999999999997</v>
      </c>
      <c r="I172" s="22" t="s">
        <v>40</v>
      </c>
      <c r="J172" s="22" t="s">
        <v>40</v>
      </c>
      <c r="K172" s="22" t="s">
        <v>22</v>
      </c>
      <c r="L172" s="22" t="s">
        <v>22</v>
      </c>
      <c r="M172" s="22" t="s">
        <v>22</v>
      </c>
      <c r="N172" s="22" t="s">
        <v>22</v>
      </c>
      <c r="O172" s="23" t="s">
        <v>23</v>
      </c>
      <c r="P172" s="23" t="s">
        <v>23</v>
      </c>
      <c r="Q172" s="23" t="s">
        <v>23</v>
      </c>
      <c r="R172" s="23" t="s">
        <v>23</v>
      </c>
      <c r="S172" s="23" t="s">
        <v>24</v>
      </c>
      <c r="T172" s="24" t="s">
        <v>359</v>
      </c>
      <c r="U172" s="24" t="s">
        <v>3028</v>
      </c>
      <c r="V172" s="22"/>
      <c r="W172" s="8" t="s">
        <v>359</v>
      </c>
      <c r="X172" t="str">
        <f>VLOOKUP(E172,Planilha2!A:D,3,FALSE)</f>
        <v>Região Intermediária de Belo Horizonte</v>
      </c>
      <c r="Y172">
        <f>VLOOKUP(E172,Planilha2!A:D,4,FALSE)</f>
        <v>0.71499999999999997</v>
      </c>
      <c r="Z172" s="16">
        <f t="shared" si="9"/>
        <v>1</v>
      </c>
      <c r="AA172" s="16">
        <f t="shared" si="10"/>
        <v>1</v>
      </c>
      <c r="AB172" s="16">
        <f t="shared" si="11"/>
        <v>1</v>
      </c>
    </row>
    <row r="173" spans="1:28" ht="73.5" customHeight="1" x14ac:dyDescent="0.25">
      <c r="A173" s="21">
        <v>249776</v>
      </c>
      <c r="B173" s="22" t="s">
        <v>684</v>
      </c>
      <c r="C173" s="22" t="s">
        <v>685</v>
      </c>
      <c r="D173" s="22" t="s">
        <v>65</v>
      </c>
      <c r="E173" s="23">
        <v>3105608</v>
      </c>
      <c r="F173" s="22" t="s">
        <v>116</v>
      </c>
      <c r="G173" s="22" t="str">
        <f t="shared" si="8"/>
        <v>Região Intermediária de Barbacena</v>
      </c>
      <c r="H173" s="22">
        <f>VLOOKUP(E173,Planilha2!A:D,4,FALSE)</f>
        <v>0.76900000000000002</v>
      </c>
      <c r="I173" s="22" t="s">
        <v>22</v>
      </c>
      <c r="J173" s="22" t="s">
        <v>40</v>
      </c>
      <c r="K173" s="22" t="s">
        <v>22</v>
      </c>
      <c r="L173" s="22" t="s">
        <v>22</v>
      </c>
      <c r="M173" s="22" t="s">
        <v>22</v>
      </c>
      <c r="N173" s="22" t="s">
        <v>40</v>
      </c>
      <c r="O173" s="23" t="s">
        <v>23</v>
      </c>
      <c r="P173" s="23" t="s">
        <v>23</v>
      </c>
      <c r="Q173" s="23" t="s">
        <v>23</v>
      </c>
      <c r="R173" s="23" t="s">
        <v>23</v>
      </c>
      <c r="S173" s="23" t="s">
        <v>30</v>
      </c>
      <c r="T173" s="24" t="s">
        <v>359</v>
      </c>
      <c r="U173" s="24" t="s">
        <v>3028</v>
      </c>
      <c r="V173" s="22"/>
      <c r="W173" s="8" t="s">
        <v>359</v>
      </c>
      <c r="X173" t="str">
        <f>VLOOKUP(E173,Planilha2!A:D,3,FALSE)</f>
        <v>Região Intermediária de Barbacena</v>
      </c>
      <c r="Y173">
        <f>VLOOKUP(E173,Planilha2!A:D,4,FALSE)</f>
        <v>0.76900000000000002</v>
      </c>
      <c r="Z173" s="16">
        <f t="shared" si="9"/>
        <v>1</v>
      </c>
      <c r="AA173" s="16">
        <f t="shared" si="10"/>
        <v>1</v>
      </c>
      <c r="AB173" s="16">
        <f t="shared" si="11"/>
        <v>1</v>
      </c>
    </row>
    <row r="174" spans="1:28" ht="73.5" customHeight="1" x14ac:dyDescent="0.25">
      <c r="A174" s="21">
        <v>251714</v>
      </c>
      <c r="B174" s="22" t="s">
        <v>750</v>
      </c>
      <c r="C174" s="22" t="s">
        <v>751</v>
      </c>
      <c r="D174" s="22" t="s">
        <v>104</v>
      </c>
      <c r="E174" s="23">
        <v>3122306</v>
      </c>
      <c r="F174" s="22" t="s">
        <v>202</v>
      </c>
      <c r="G174" s="22" t="str">
        <f t="shared" si="8"/>
        <v>Região Intermediária de Divinópolis</v>
      </c>
      <c r="H174" s="22">
        <f>VLOOKUP(E174,Planilha2!A:D,4,FALSE)</f>
        <v>0.76400000000000001</v>
      </c>
      <c r="I174" s="22" t="s">
        <v>40</v>
      </c>
      <c r="J174" s="22" t="s">
        <v>22</v>
      </c>
      <c r="K174" s="22" t="s">
        <v>22</v>
      </c>
      <c r="L174" s="22" t="s">
        <v>22</v>
      </c>
      <c r="M174" s="22" t="s">
        <v>22</v>
      </c>
      <c r="N174" s="22" t="s">
        <v>40</v>
      </c>
      <c r="O174" s="23" t="s">
        <v>23</v>
      </c>
      <c r="P174" s="23" t="s">
        <v>23</v>
      </c>
      <c r="Q174" s="23" t="s">
        <v>23</v>
      </c>
      <c r="R174" s="23" t="s">
        <v>23</v>
      </c>
      <c r="S174" s="23" t="s">
        <v>24</v>
      </c>
      <c r="T174" s="24" t="s">
        <v>359</v>
      </c>
      <c r="U174" s="24" t="s">
        <v>3028</v>
      </c>
      <c r="V174" s="22"/>
      <c r="W174" s="8" t="s">
        <v>359</v>
      </c>
      <c r="X174" t="str">
        <f>VLOOKUP(E174,Planilha2!A:D,3,FALSE)</f>
        <v>Região Intermediária de Divinópolis</v>
      </c>
      <c r="Y174">
        <f>VLOOKUP(E174,Planilha2!A:D,4,FALSE)</f>
        <v>0.76400000000000001</v>
      </c>
      <c r="Z174" s="16">
        <f t="shared" si="9"/>
        <v>1</v>
      </c>
      <c r="AA174" s="16">
        <f t="shared" si="10"/>
        <v>1</v>
      </c>
      <c r="AB174" s="16">
        <f t="shared" si="11"/>
        <v>1</v>
      </c>
    </row>
    <row r="175" spans="1:28" ht="73.5" customHeight="1" x14ac:dyDescent="0.25">
      <c r="A175" s="21">
        <v>255209</v>
      </c>
      <c r="B175" s="22" t="s">
        <v>971</v>
      </c>
      <c r="C175" s="22" t="s">
        <v>972</v>
      </c>
      <c r="D175" s="22" t="s">
        <v>20</v>
      </c>
      <c r="E175" s="23">
        <v>3136702</v>
      </c>
      <c r="F175" s="22" t="s">
        <v>198</v>
      </c>
      <c r="G175" s="22" t="str">
        <f t="shared" si="8"/>
        <v>Região Intermediária de Juíz de Fora</v>
      </c>
      <c r="H175" s="22">
        <f>VLOOKUP(E175,Planilha2!A:D,4,FALSE)</f>
        <v>0.77800000000000002</v>
      </c>
      <c r="I175" s="22" t="s">
        <v>22</v>
      </c>
      <c r="J175" s="22" t="s">
        <v>22</v>
      </c>
      <c r="K175" s="22" t="s">
        <v>22</v>
      </c>
      <c r="L175" s="22" t="s">
        <v>40</v>
      </c>
      <c r="M175" s="22" t="s">
        <v>22</v>
      </c>
      <c r="N175" s="22" t="s">
        <v>22</v>
      </c>
      <c r="O175" s="23" t="s">
        <v>117</v>
      </c>
      <c r="P175" s="23" t="s">
        <v>23</v>
      </c>
      <c r="Q175" s="23" t="s">
        <v>23</v>
      </c>
      <c r="R175" s="23" t="s">
        <v>23</v>
      </c>
      <c r="S175" s="23" t="s">
        <v>30</v>
      </c>
      <c r="T175" s="24" t="s">
        <v>359</v>
      </c>
      <c r="U175" s="24" t="s">
        <v>3028</v>
      </c>
      <c r="V175" s="22"/>
      <c r="W175" s="9" t="s">
        <v>359</v>
      </c>
      <c r="X175" t="str">
        <f>VLOOKUP(E175,Planilha2!A:D,3,FALSE)</f>
        <v>Região Intermediária de Juíz de Fora</v>
      </c>
      <c r="Y175">
        <f>VLOOKUP(E175,Planilha2!A:D,4,FALSE)</f>
        <v>0.77800000000000002</v>
      </c>
      <c r="Z175" s="16">
        <f t="shared" si="9"/>
        <v>1</v>
      </c>
      <c r="AA175" s="16">
        <f t="shared" si="10"/>
        <v>1</v>
      </c>
      <c r="AB175" s="16">
        <f t="shared" si="11"/>
        <v>1</v>
      </c>
    </row>
    <row r="176" spans="1:28" ht="73.5" customHeight="1" x14ac:dyDescent="0.25">
      <c r="A176" s="21">
        <v>255999</v>
      </c>
      <c r="B176" s="22" t="s">
        <v>1012</v>
      </c>
      <c r="C176" s="22" t="s">
        <v>1013</v>
      </c>
      <c r="D176" s="22" t="s">
        <v>28</v>
      </c>
      <c r="E176" s="23">
        <v>3108602</v>
      </c>
      <c r="F176" s="22" t="s">
        <v>1014</v>
      </c>
      <c r="G176" s="22" t="str">
        <f t="shared" si="8"/>
        <v>Região Intermediária de Montes Claros</v>
      </c>
      <c r="H176" s="22">
        <f>VLOOKUP(E176,Planilha2!A:D,4,FALSE)</f>
        <v>0.65600000000000003</v>
      </c>
      <c r="I176" s="22" t="s">
        <v>22</v>
      </c>
      <c r="J176" s="22" t="s">
        <v>22</v>
      </c>
      <c r="K176" s="22" t="s">
        <v>22</v>
      </c>
      <c r="L176" s="22" t="s">
        <v>22</v>
      </c>
      <c r="M176" s="22" t="s">
        <v>22</v>
      </c>
      <c r="N176" s="22" t="s">
        <v>40</v>
      </c>
      <c r="O176" s="23" t="s">
        <v>23</v>
      </c>
      <c r="P176" s="23" t="s">
        <v>58</v>
      </c>
      <c r="Q176" s="23" t="s">
        <v>23</v>
      </c>
      <c r="R176" s="23" t="s">
        <v>23</v>
      </c>
      <c r="S176" s="23" t="s">
        <v>24</v>
      </c>
      <c r="T176" s="24" t="s">
        <v>359</v>
      </c>
      <c r="U176" s="24" t="s">
        <v>3028</v>
      </c>
      <c r="V176" s="22" t="s">
        <v>3078</v>
      </c>
      <c r="W176" s="8" t="s">
        <v>359</v>
      </c>
      <c r="X176" t="str">
        <f>VLOOKUP(E176,Planilha2!A:D,3,FALSE)</f>
        <v>Região Intermediária de Montes Claros</v>
      </c>
      <c r="Y176">
        <f>VLOOKUP(E176,Planilha2!A:D,4,FALSE)</f>
        <v>0.65600000000000003</v>
      </c>
      <c r="Z176" s="16">
        <f t="shared" si="9"/>
        <v>1</v>
      </c>
      <c r="AA176" s="16">
        <f t="shared" si="10"/>
        <v>1</v>
      </c>
      <c r="AB176" s="16">
        <f t="shared" si="11"/>
        <v>1</v>
      </c>
    </row>
    <row r="177" spans="1:28" ht="73.5" customHeight="1" x14ac:dyDescent="0.25">
      <c r="A177" s="21">
        <v>259098</v>
      </c>
      <c r="B177" s="22" t="s">
        <v>1183</v>
      </c>
      <c r="C177" s="22" t="s">
        <v>1184</v>
      </c>
      <c r="D177" s="22" t="s">
        <v>20</v>
      </c>
      <c r="E177" s="23">
        <v>3167202</v>
      </c>
      <c r="F177" s="22" t="s">
        <v>656</v>
      </c>
      <c r="G177" s="22" t="str">
        <f t="shared" si="8"/>
        <v>Região Intermediária de Belo Horizonte</v>
      </c>
      <c r="H177" s="22">
        <f>VLOOKUP(E177,Planilha2!A:D,4,FALSE)</f>
        <v>0.76</v>
      </c>
      <c r="I177" s="22" t="s">
        <v>22</v>
      </c>
      <c r="J177" s="22" t="s">
        <v>22</v>
      </c>
      <c r="K177" s="22" t="s">
        <v>22</v>
      </c>
      <c r="L177" s="22" t="s">
        <v>22</v>
      </c>
      <c r="M177" s="22" t="s">
        <v>22</v>
      </c>
      <c r="N177" s="22" t="s">
        <v>40</v>
      </c>
      <c r="O177" s="23" t="s">
        <v>117</v>
      </c>
      <c r="P177" s="23" t="s">
        <v>23</v>
      </c>
      <c r="Q177" s="23" t="s">
        <v>23</v>
      </c>
      <c r="R177" s="23" t="s">
        <v>23</v>
      </c>
      <c r="S177" s="23" t="s">
        <v>30</v>
      </c>
      <c r="T177" s="24" t="s">
        <v>359</v>
      </c>
      <c r="U177" s="24" t="s">
        <v>3028</v>
      </c>
      <c r="V177" s="22"/>
      <c r="W177" s="8" t="s">
        <v>359</v>
      </c>
      <c r="X177" t="str">
        <f>VLOOKUP(E177,Planilha2!A:D,3,FALSE)</f>
        <v>Região Intermediária de Belo Horizonte</v>
      </c>
      <c r="Y177">
        <f>VLOOKUP(E177,Planilha2!A:D,4,FALSE)</f>
        <v>0.76</v>
      </c>
      <c r="Z177" s="16">
        <f t="shared" si="9"/>
        <v>1</v>
      </c>
      <c r="AA177" s="16">
        <f t="shared" si="10"/>
        <v>1</v>
      </c>
      <c r="AB177" s="16">
        <f t="shared" si="11"/>
        <v>1</v>
      </c>
    </row>
    <row r="178" spans="1:28" ht="73.5" customHeight="1" x14ac:dyDescent="0.25">
      <c r="A178" s="21">
        <v>260014</v>
      </c>
      <c r="B178" s="22" t="s">
        <v>357</v>
      </c>
      <c r="C178" s="22" t="s">
        <v>358</v>
      </c>
      <c r="D178" s="22" t="s">
        <v>276</v>
      </c>
      <c r="E178" s="23">
        <v>3136702</v>
      </c>
      <c r="F178" s="22" t="s">
        <v>198</v>
      </c>
      <c r="G178" s="22" t="str">
        <f t="shared" si="8"/>
        <v>Região Intermediária de Juíz de Fora</v>
      </c>
      <c r="H178" s="22">
        <f>VLOOKUP(E178,Planilha2!A:D,4,FALSE)</f>
        <v>0.77800000000000002</v>
      </c>
      <c r="I178" s="22" t="s">
        <v>22</v>
      </c>
      <c r="J178" s="22" t="s">
        <v>22</v>
      </c>
      <c r="K178" s="22" t="s">
        <v>22</v>
      </c>
      <c r="L178" s="22" t="s">
        <v>22</v>
      </c>
      <c r="M178" s="22" t="s">
        <v>22</v>
      </c>
      <c r="N178" s="22" t="s">
        <v>40</v>
      </c>
      <c r="O178" s="23" t="s">
        <v>23</v>
      </c>
      <c r="P178" s="23" t="s">
        <v>23</v>
      </c>
      <c r="Q178" s="23" t="s">
        <v>23</v>
      </c>
      <c r="R178" s="23" t="s">
        <v>23</v>
      </c>
      <c r="S178" s="23" t="s">
        <v>24</v>
      </c>
      <c r="T178" s="24" t="s">
        <v>359</v>
      </c>
      <c r="U178" s="24" t="s">
        <v>3028</v>
      </c>
      <c r="V178" s="22"/>
      <c r="W178" s="8" t="s">
        <v>359</v>
      </c>
      <c r="X178" t="str">
        <f>VLOOKUP(E178,Planilha2!A:D,3,FALSE)</f>
        <v>Região Intermediária de Juíz de Fora</v>
      </c>
      <c r="Y178">
        <f>VLOOKUP(E178,Planilha2!A:D,4,FALSE)</f>
        <v>0.77800000000000002</v>
      </c>
      <c r="Z178" s="16">
        <f t="shared" si="9"/>
        <v>1</v>
      </c>
      <c r="AA178" s="16">
        <f t="shared" si="10"/>
        <v>3</v>
      </c>
      <c r="AB178" s="16">
        <f t="shared" si="11"/>
        <v>3</v>
      </c>
    </row>
    <row r="179" spans="1:28" ht="73.5" customHeight="1" x14ac:dyDescent="0.25">
      <c r="A179" s="21">
        <v>266000</v>
      </c>
      <c r="B179" s="22" t="s">
        <v>1477</v>
      </c>
      <c r="C179" s="22" t="s">
        <v>1478</v>
      </c>
      <c r="D179" s="22" t="s">
        <v>28</v>
      </c>
      <c r="E179" s="23">
        <v>3131307</v>
      </c>
      <c r="F179" s="22" t="s">
        <v>1479</v>
      </c>
      <c r="G179" s="22" t="str">
        <f t="shared" si="8"/>
        <v>Região Intermediária de Ipatinga</v>
      </c>
      <c r="H179" s="22">
        <f>VLOOKUP(E179,Planilha2!A:D,4,FALSE)</f>
        <v>0.77100000000000002</v>
      </c>
      <c r="I179" s="22" t="s">
        <v>22</v>
      </c>
      <c r="J179" s="22" t="s">
        <v>22</v>
      </c>
      <c r="K179" s="22" t="s">
        <v>22</v>
      </c>
      <c r="L179" s="22" t="s">
        <v>22</v>
      </c>
      <c r="M179" s="22" t="s">
        <v>22</v>
      </c>
      <c r="N179" s="22" t="s">
        <v>22</v>
      </c>
      <c r="O179" s="23" t="s">
        <v>23</v>
      </c>
      <c r="P179" s="23" t="s">
        <v>23</v>
      </c>
      <c r="Q179" s="23" t="s">
        <v>23</v>
      </c>
      <c r="R179" s="23" t="s">
        <v>23</v>
      </c>
      <c r="S179" s="23" t="s">
        <v>30</v>
      </c>
      <c r="T179" s="24" t="s">
        <v>359</v>
      </c>
      <c r="U179" s="24" t="s">
        <v>3028</v>
      </c>
      <c r="V179" s="22" t="s">
        <v>3078</v>
      </c>
      <c r="W179" s="9" t="s">
        <v>359</v>
      </c>
      <c r="X179" t="str">
        <f>VLOOKUP(E179,Planilha2!A:D,3,FALSE)</f>
        <v>Região Intermediária de Ipatinga</v>
      </c>
      <c r="Y179">
        <f>VLOOKUP(E179,Planilha2!A:D,4,FALSE)</f>
        <v>0.77100000000000002</v>
      </c>
      <c r="Z179" s="16">
        <f t="shared" si="9"/>
        <v>1</v>
      </c>
      <c r="AA179" s="16">
        <f t="shared" si="10"/>
        <v>1</v>
      </c>
      <c r="AB179" s="16">
        <f t="shared" si="11"/>
        <v>1</v>
      </c>
    </row>
    <row r="180" spans="1:28" ht="73.5" customHeight="1" x14ac:dyDescent="0.25">
      <c r="A180" s="21">
        <v>270861</v>
      </c>
      <c r="B180" s="22" t="s">
        <v>1708</v>
      </c>
      <c r="C180" s="22" t="s">
        <v>1709</v>
      </c>
      <c r="D180" s="22" t="s">
        <v>154</v>
      </c>
      <c r="E180" s="23">
        <v>3131307</v>
      </c>
      <c r="F180" s="22" t="s">
        <v>121</v>
      </c>
      <c r="G180" s="22" t="str">
        <f t="shared" si="8"/>
        <v>Região Intermediária de Ipatinga</v>
      </c>
      <c r="H180" s="22">
        <f>VLOOKUP(E180,Planilha2!A:D,4,FALSE)</f>
        <v>0.77100000000000002</v>
      </c>
      <c r="I180" s="22" t="s">
        <v>22</v>
      </c>
      <c r="J180" s="22" t="s">
        <v>22</v>
      </c>
      <c r="K180" s="22" t="s">
        <v>22</v>
      </c>
      <c r="L180" s="22" t="s">
        <v>22</v>
      </c>
      <c r="M180" s="22" t="s">
        <v>22</v>
      </c>
      <c r="N180" s="22" t="s">
        <v>40</v>
      </c>
      <c r="O180" s="23" t="s">
        <v>23</v>
      </c>
      <c r="P180" s="23" t="s">
        <v>23</v>
      </c>
      <c r="Q180" s="23" t="s">
        <v>23</v>
      </c>
      <c r="R180" s="23" t="s">
        <v>23</v>
      </c>
      <c r="S180" s="23" t="s">
        <v>30</v>
      </c>
      <c r="T180" s="24" t="s">
        <v>359</v>
      </c>
      <c r="U180" s="24" t="s">
        <v>3028</v>
      </c>
      <c r="V180" s="22"/>
      <c r="W180" s="8" t="s">
        <v>359</v>
      </c>
      <c r="X180" t="str">
        <f>VLOOKUP(E180,Planilha2!A:D,3,FALSE)</f>
        <v>Região Intermediária de Ipatinga</v>
      </c>
      <c r="Y180">
        <f>VLOOKUP(E180,Planilha2!A:D,4,FALSE)</f>
        <v>0.77100000000000002</v>
      </c>
      <c r="Z180" s="16">
        <f t="shared" si="9"/>
        <v>1</v>
      </c>
      <c r="AA180" s="16">
        <f t="shared" si="10"/>
        <v>1</v>
      </c>
      <c r="AB180" s="16">
        <f t="shared" si="11"/>
        <v>1</v>
      </c>
    </row>
    <row r="181" spans="1:28" ht="73.5" customHeight="1" x14ac:dyDescent="0.25">
      <c r="A181" s="21">
        <v>274718</v>
      </c>
      <c r="B181" s="22" t="s">
        <v>2006</v>
      </c>
      <c r="C181" s="22" t="s">
        <v>2007</v>
      </c>
      <c r="D181" s="22" t="s">
        <v>104</v>
      </c>
      <c r="E181" s="23">
        <v>3170206</v>
      </c>
      <c r="F181" s="22" t="s">
        <v>146</v>
      </c>
      <c r="G181" s="22" t="str">
        <f t="shared" si="8"/>
        <v>Região Intermediária de Uberlândia</v>
      </c>
      <c r="H181" s="22">
        <f>VLOOKUP(E181,Planilha2!A:D,4,FALSE)</f>
        <v>0.78900000000000003</v>
      </c>
      <c r="I181" s="22" t="s">
        <v>40</v>
      </c>
      <c r="J181" s="22" t="s">
        <v>22</v>
      </c>
      <c r="K181" s="22" t="s">
        <v>22</v>
      </c>
      <c r="L181" s="22" t="s">
        <v>22</v>
      </c>
      <c r="M181" s="22" t="s">
        <v>22</v>
      </c>
      <c r="N181" s="22" t="s">
        <v>40</v>
      </c>
      <c r="O181" s="23" t="s">
        <v>23</v>
      </c>
      <c r="P181" s="23" t="s">
        <v>23</v>
      </c>
      <c r="Q181" s="23" t="s">
        <v>23</v>
      </c>
      <c r="R181" s="23" t="s">
        <v>23</v>
      </c>
      <c r="S181" s="23" t="s">
        <v>30</v>
      </c>
      <c r="T181" s="24" t="s">
        <v>359</v>
      </c>
      <c r="U181" s="24" t="s">
        <v>3028</v>
      </c>
      <c r="V181" s="22"/>
      <c r="W181" s="8" t="s">
        <v>359</v>
      </c>
      <c r="X181" t="str">
        <f>VLOOKUP(E181,Planilha2!A:D,3,FALSE)</f>
        <v>Região Intermediária de Uberlândia</v>
      </c>
      <c r="Y181">
        <f>VLOOKUP(E181,Planilha2!A:D,4,FALSE)</f>
        <v>0.78900000000000003</v>
      </c>
      <c r="Z181" s="16">
        <f t="shared" si="9"/>
        <v>1</v>
      </c>
      <c r="AA181" s="16">
        <f t="shared" si="10"/>
        <v>1</v>
      </c>
      <c r="AB181" s="16">
        <f t="shared" si="11"/>
        <v>1</v>
      </c>
    </row>
    <row r="182" spans="1:28" ht="73.5" customHeight="1" x14ac:dyDescent="0.25">
      <c r="A182" s="21">
        <v>275486</v>
      </c>
      <c r="B182" s="22" t="s">
        <v>2150</v>
      </c>
      <c r="C182" s="22" t="s">
        <v>2151</v>
      </c>
      <c r="D182" s="22" t="s">
        <v>276</v>
      </c>
      <c r="E182" s="23">
        <v>3131307</v>
      </c>
      <c r="F182" s="22" t="s">
        <v>121</v>
      </c>
      <c r="G182" s="22" t="str">
        <f t="shared" si="8"/>
        <v>Região Intermediária de Ipatinga</v>
      </c>
      <c r="H182" s="22">
        <f>VLOOKUP(E182,Planilha2!A:D,4,FALSE)</f>
        <v>0.77100000000000002</v>
      </c>
      <c r="I182" s="22" t="s">
        <v>40</v>
      </c>
      <c r="J182" s="22" t="s">
        <v>22</v>
      </c>
      <c r="K182" s="22" t="s">
        <v>22</v>
      </c>
      <c r="L182" s="22" t="s">
        <v>22</v>
      </c>
      <c r="M182" s="22" t="s">
        <v>22</v>
      </c>
      <c r="N182" s="22" t="s">
        <v>40</v>
      </c>
      <c r="O182" s="23" t="s">
        <v>23</v>
      </c>
      <c r="P182" s="23" t="s">
        <v>23</v>
      </c>
      <c r="Q182" s="23" t="s">
        <v>23</v>
      </c>
      <c r="R182" s="23" t="s">
        <v>23</v>
      </c>
      <c r="S182" s="23" t="s">
        <v>30</v>
      </c>
      <c r="T182" s="24" t="s">
        <v>359</v>
      </c>
      <c r="U182" s="24" t="s">
        <v>3028</v>
      </c>
      <c r="V182" s="22"/>
      <c r="W182" s="9" t="s">
        <v>359</v>
      </c>
      <c r="X182" t="str">
        <f>VLOOKUP(E182,Planilha2!A:D,3,FALSE)</f>
        <v>Região Intermediária de Ipatinga</v>
      </c>
      <c r="Y182">
        <f>VLOOKUP(E182,Planilha2!A:D,4,FALSE)</f>
        <v>0.77100000000000002</v>
      </c>
      <c r="Z182" s="16">
        <f t="shared" si="9"/>
        <v>1</v>
      </c>
      <c r="AA182" s="16">
        <f t="shared" si="10"/>
        <v>1</v>
      </c>
      <c r="AB182" s="16">
        <f t="shared" si="11"/>
        <v>1</v>
      </c>
    </row>
    <row r="183" spans="1:28" ht="73.5" customHeight="1" x14ac:dyDescent="0.25">
      <c r="A183" s="21">
        <v>239149</v>
      </c>
      <c r="B183" s="22" t="s">
        <v>229</v>
      </c>
      <c r="C183" s="22" t="s">
        <v>230</v>
      </c>
      <c r="D183" s="22" t="s">
        <v>28</v>
      </c>
      <c r="E183" s="23">
        <v>3167202</v>
      </c>
      <c r="F183" s="22" t="s">
        <v>231</v>
      </c>
      <c r="G183" s="22" t="str">
        <f t="shared" si="8"/>
        <v>Região Intermediária de Belo Horizonte</v>
      </c>
      <c r="H183" s="22">
        <f>VLOOKUP(E183,Planilha2!A:D,4,FALSE)</f>
        <v>0.76</v>
      </c>
      <c r="I183" s="22" t="s">
        <v>40</v>
      </c>
      <c r="J183" s="22" t="s">
        <v>22</v>
      </c>
      <c r="K183" s="22" t="s">
        <v>22</v>
      </c>
      <c r="L183" s="22" t="s">
        <v>22</v>
      </c>
      <c r="M183" s="22" t="s">
        <v>22</v>
      </c>
      <c r="N183" s="22" t="s">
        <v>22</v>
      </c>
      <c r="O183" s="23" t="s">
        <v>23</v>
      </c>
      <c r="P183" s="23" t="s">
        <v>23</v>
      </c>
      <c r="Q183" s="23" t="s">
        <v>23</v>
      </c>
      <c r="R183" s="23" t="s">
        <v>23</v>
      </c>
      <c r="S183" s="23" t="s">
        <v>24</v>
      </c>
      <c r="T183" s="24" t="s">
        <v>232</v>
      </c>
      <c r="U183" s="24" t="s">
        <v>3028</v>
      </c>
      <c r="V183" s="22" t="s">
        <v>3077</v>
      </c>
      <c r="W183" s="8" t="s">
        <v>232</v>
      </c>
      <c r="X183" t="str">
        <f>VLOOKUP(E183,Planilha2!A:D,3,FALSE)</f>
        <v>Região Intermediária de Belo Horizonte</v>
      </c>
      <c r="Y183">
        <f>VLOOKUP(E183,Planilha2!A:D,4,FALSE)</f>
        <v>0.76</v>
      </c>
      <c r="Z183" s="16">
        <f t="shared" si="9"/>
        <v>1</v>
      </c>
      <c r="AA183" s="16">
        <f t="shared" si="10"/>
        <v>1</v>
      </c>
      <c r="AB183" s="16">
        <f t="shared" si="11"/>
        <v>1</v>
      </c>
    </row>
    <row r="184" spans="1:28" ht="73.5" customHeight="1" x14ac:dyDescent="0.25">
      <c r="A184" s="21">
        <v>249097</v>
      </c>
      <c r="B184" s="22" t="s">
        <v>633</v>
      </c>
      <c r="C184" s="22" t="s">
        <v>634</v>
      </c>
      <c r="D184" s="22" t="s">
        <v>20</v>
      </c>
      <c r="E184" s="23">
        <v>3143302</v>
      </c>
      <c r="F184" s="22" t="s">
        <v>635</v>
      </c>
      <c r="G184" s="22" t="str">
        <f t="shared" si="8"/>
        <v>Região Intermediária de Montes Claros</v>
      </c>
      <c r="H184" s="22">
        <f>VLOOKUP(E184,Planilha2!A:D,4,FALSE)</f>
        <v>0.77</v>
      </c>
      <c r="I184" s="22" t="s">
        <v>40</v>
      </c>
      <c r="J184" s="22" t="s">
        <v>22</v>
      </c>
      <c r="K184" s="22" t="s">
        <v>22</v>
      </c>
      <c r="L184" s="22" t="s">
        <v>22</v>
      </c>
      <c r="M184" s="22" t="s">
        <v>22</v>
      </c>
      <c r="N184" s="22" t="s">
        <v>22</v>
      </c>
      <c r="O184" s="23" t="s">
        <v>23</v>
      </c>
      <c r="P184" s="23" t="s">
        <v>23</v>
      </c>
      <c r="Q184" s="23" t="s">
        <v>23</v>
      </c>
      <c r="R184" s="23" t="s">
        <v>23</v>
      </c>
      <c r="S184" s="23" t="s">
        <v>24</v>
      </c>
      <c r="T184" s="24" t="s">
        <v>232</v>
      </c>
      <c r="U184" s="24" t="s">
        <v>3028</v>
      </c>
      <c r="V184" s="22"/>
      <c r="W184" s="9" t="s">
        <v>232</v>
      </c>
      <c r="X184" t="str">
        <f>VLOOKUP(E184,Planilha2!A:D,3,FALSE)</f>
        <v>Região Intermediária de Montes Claros</v>
      </c>
      <c r="Y184">
        <f>VLOOKUP(E184,Planilha2!A:D,4,FALSE)</f>
        <v>0.77</v>
      </c>
      <c r="Z184" s="16">
        <f t="shared" si="9"/>
        <v>1</v>
      </c>
      <c r="AA184" s="16">
        <f t="shared" si="10"/>
        <v>1</v>
      </c>
      <c r="AB184" s="16">
        <f t="shared" si="11"/>
        <v>1</v>
      </c>
    </row>
    <row r="185" spans="1:28" ht="73.5" customHeight="1" x14ac:dyDescent="0.25">
      <c r="A185" s="21">
        <v>265406</v>
      </c>
      <c r="B185" s="22" t="s">
        <v>823</v>
      </c>
      <c r="C185" s="22" t="s">
        <v>824</v>
      </c>
      <c r="D185" s="22" t="s">
        <v>65</v>
      </c>
      <c r="E185" s="23">
        <v>3141405</v>
      </c>
      <c r="F185" s="22" t="s">
        <v>825</v>
      </c>
      <c r="G185" s="22" t="str">
        <f t="shared" si="8"/>
        <v>Região Intermediária de Teófilo Otoni</v>
      </c>
      <c r="H185" s="22">
        <f>VLOOKUP(E185,Planilha2!A:D,4,FALSE)</f>
        <v>0.624</v>
      </c>
      <c r="I185" s="22" t="s">
        <v>40</v>
      </c>
      <c r="J185" s="22" t="s">
        <v>40</v>
      </c>
      <c r="K185" s="22" t="s">
        <v>22</v>
      </c>
      <c r="L185" s="22" t="s">
        <v>22</v>
      </c>
      <c r="M185" s="22" t="s">
        <v>22</v>
      </c>
      <c r="N185" s="22" t="s">
        <v>22</v>
      </c>
      <c r="O185" s="23" t="s">
        <v>23</v>
      </c>
      <c r="P185" s="23" t="s">
        <v>23</v>
      </c>
      <c r="Q185" s="23" t="s">
        <v>23</v>
      </c>
      <c r="R185" s="23" t="s">
        <v>58</v>
      </c>
      <c r="S185" s="23" t="s">
        <v>24</v>
      </c>
      <c r="T185" s="24" t="s">
        <v>232</v>
      </c>
      <c r="U185" s="24" t="s">
        <v>3028</v>
      </c>
      <c r="V185" s="22"/>
      <c r="W185" s="8" t="s">
        <v>232</v>
      </c>
      <c r="X185" t="str">
        <f>VLOOKUP(E185,Planilha2!A:D,3,FALSE)</f>
        <v>Região Intermediária de Teófilo Otoni</v>
      </c>
      <c r="Y185">
        <f>VLOOKUP(E185,Planilha2!A:D,4,FALSE)</f>
        <v>0.624</v>
      </c>
      <c r="Z185" s="16">
        <f t="shared" si="9"/>
        <v>1</v>
      </c>
      <c r="AA185" s="16">
        <f t="shared" si="10"/>
        <v>2</v>
      </c>
      <c r="AB185" s="16">
        <f t="shared" si="11"/>
        <v>2</v>
      </c>
    </row>
    <row r="186" spans="1:28" ht="73.5" customHeight="1" x14ac:dyDescent="0.25">
      <c r="A186" s="21">
        <v>271156</v>
      </c>
      <c r="B186" s="22" t="s">
        <v>1772</v>
      </c>
      <c r="C186" s="22" t="s">
        <v>1773</v>
      </c>
      <c r="D186" s="22" t="s">
        <v>44</v>
      </c>
      <c r="E186" s="23">
        <v>3170206</v>
      </c>
      <c r="F186" s="22" t="s">
        <v>146</v>
      </c>
      <c r="G186" s="22" t="str">
        <f t="shared" si="8"/>
        <v>Região Intermediária de Uberlândia</v>
      </c>
      <c r="H186" s="22">
        <f>VLOOKUP(E186,Planilha2!A:D,4,FALSE)</f>
        <v>0.78900000000000003</v>
      </c>
      <c r="I186" s="22" t="s">
        <v>22</v>
      </c>
      <c r="J186" s="22" t="s">
        <v>22</v>
      </c>
      <c r="K186" s="22" t="s">
        <v>22</v>
      </c>
      <c r="L186" s="22" t="s">
        <v>40</v>
      </c>
      <c r="M186" s="22" t="s">
        <v>22</v>
      </c>
      <c r="N186" s="22" t="s">
        <v>40</v>
      </c>
      <c r="O186" s="23" t="s">
        <v>23</v>
      </c>
      <c r="P186" s="23" t="s">
        <v>23</v>
      </c>
      <c r="Q186" s="23" t="s">
        <v>23</v>
      </c>
      <c r="R186" s="23" t="s">
        <v>23</v>
      </c>
      <c r="S186" s="23" t="s">
        <v>24</v>
      </c>
      <c r="T186" s="24" t="s">
        <v>232</v>
      </c>
      <c r="U186" s="24" t="s">
        <v>3028</v>
      </c>
      <c r="V186" s="22"/>
      <c r="W186" s="9" t="s">
        <v>232</v>
      </c>
      <c r="X186" t="str">
        <f>VLOOKUP(E186,Planilha2!A:D,3,FALSE)</f>
        <v>Região Intermediária de Uberlândia</v>
      </c>
      <c r="Y186">
        <f>VLOOKUP(E186,Planilha2!A:D,4,FALSE)</f>
        <v>0.78900000000000003</v>
      </c>
      <c r="Z186" s="16">
        <f t="shared" si="9"/>
        <v>1</v>
      </c>
      <c r="AA186" s="16">
        <f t="shared" si="10"/>
        <v>1</v>
      </c>
      <c r="AB186" s="16">
        <f t="shared" si="11"/>
        <v>1</v>
      </c>
    </row>
    <row r="187" spans="1:28" ht="73.5" customHeight="1" x14ac:dyDescent="0.25">
      <c r="A187" s="21">
        <v>239905</v>
      </c>
      <c r="B187" s="22" t="s">
        <v>249</v>
      </c>
      <c r="C187" s="22" t="s">
        <v>250</v>
      </c>
      <c r="D187" s="22" t="s">
        <v>28</v>
      </c>
      <c r="E187" s="23">
        <v>3106200</v>
      </c>
      <c r="F187" s="22" t="s">
        <v>61</v>
      </c>
      <c r="G187" s="22" t="str">
        <f t="shared" si="8"/>
        <v>Região Intermediária de Belo Horizonte</v>
      </c>
      <c r="H187" s="22">
        <f>VLOOKUP(E187,Planilha2!A:D,4,FALSE)</f>
        <v>0.81</v>
      </c>
      <c r="I187" s="22" t="s">
        <v>40</v>
      </c>
      <c r="J187" s="22" t="s">
        <v>40</v>
      </c>
      <c r="K187" s="22" t="s">
        <v>22</v>
      </c>
      <c r="L187" s="22" t="s">
        <v>22</v>
      </c>
      <c r="M187" s="22" t="s">
        <v>22</v>
      </c>
      <c r="N187" s="22" t="s">
        <v>22</v>
      </c>
      <c r="O187" s="23" t="s">
        <v>23</v>
      </c>
      <c r="P187" s="23" t="s">
        <v>23</v>
      </c>
      <c r="Q187" s="23" t="s">
        <v>23</v>
      </c>
      <c r="R187" s="23" t="s">
        <v>23</v>
      </c>
      <c r="S187" s="23" t="s">
        <v>30</v>
      </c>
      <c r="T187" s="24" t="s">
        <v>251</v>
      </c>
      <c r="U187" s="24" t="s">
        <v>3028</v>
      </c>
      <c r="V187" s="22" t="s">
        <v>3077</v>
      </c>
      <c r="W187" s="9" t="s">
        <v>251</v>
      </c>
      <c r="X187" t="str">
        <f>VLOOKUP(E187,Planilha2!A:D,3,FALSE)</f>
        <v>Região Intermediária de Belo Horizonte</v>
      </c>
      <c r="Y187">
        <f>VLOOKUP(E187,Planilha2!A:D,4,FALSE)</f>
        <v>0.81</v>
      </c>
      <c r="Z187" s="16">
        <f t="shared" si="9"/>
        <v>1</v>
      </c>
      <c r="AA187" s="16">
        <f t="shared" si="10"/>
        <v>1</v>
      </c>
      <c r="AB187" s="16">
        <f t="shared" si="11"/>
        <v>1</v>
      </c>
    </row>
    <row r="188" spans="1:28" ht="73.5" customHeight="1" x14ac:dyDescent="0.25">
      <c r="A188" s="21">
        <v>246607</v>
      </c>
      <c r="B188" s="22" t="s">
        <v>494</v>
      </c>
      <c r="C188" s="22" t="s">
        <v>495</v>
      </c>
      <c r="D188" s="22" t="s">
        <v>276</v>
      </c>
      <c r="E188" s="23">
        <v>3106200</v>
      </c>
      <c r="F188" s="22" t="s">
        <v>61</v>
      </c>
      <c r="G188" s="22" t="str">
        <f t="shared" si="8"/>
        <v>Região Intermediária de Belo Horizonte</v>
      </c>
      <c r="H188" s="22">
        <f>VLOOKUP(E188,Planilha2!A:D,4,FALSE)</f>
        <v>0.81</v>
      </c>
      <c r="I188" s="22" t="s">
        <v>22</v>
      </c>
      <c r="J188" s="22" t="s">
        <v>22</v>
      </c>
      <c r="K188" s="22" t="s">
        <v>22</v>
      </c>
      <c r="L188" s="22" t="s">
        <v>22</v>
      </c>
      <c r="M188" s="22" t="s">
        <v>22</v>
      </c>
      <c r="N188" s="22" t="s">
        <v>40</v>
      </c>
      <c r="O188" s="23" t="s">
        <v>23</v>
      </c>
      <c r="P188" s="23" t="s">
        <v>23</v>
      </c>
      <c r="Q188" s="23" t="s">
        <v>23</v>
      </c>
      <c r="R188" s="23" t="s">
        <v>23</v>
      </c>
      <c r="S188" s="23" t="s">
        <v>24</v>
      </c>
      <c r="T188" s="24" t="s">
        <v>251</v>
      </c>
      <c r="U188" s="24" t="s">
        <v>3028</v>
      </c>
      <c r="V188" s="22"/>
      <c r="W188" s="8" t="s">
        <v>251</v>
      </c>
      <c r="X188" t="str">
        <f>VLOOKUP(E188,Planilha2!A:D,3,FALSE)</f>
        <v>Região Intermediária de Belo Horizonte</v>
      </c>
      <c r="Y188">
        <f>VLOOKUP(E188,Planilha2!A:D,4,FALSE)</f>
        <v>0.81</v>
      </c>
      <c r="Z188" s="16">
        <f t="shared" si="9"/>
        <v>1</v>
      </c>
      <c r="AA188" s="16">
        <f t="shared" si="10"/>
        <v>1</v>
      </c>
      <c r="AB188" s="16">
        <f t="shared" si="11"/>
        <v>1</v>
      </c>
    </row>
    <row r="189" spans="1:28" ht="73.5" customHeight="1" x14ac:dyDescent="0.25">
      <c r="A189" s="21">
        <v>253106</v>
      </c>
      <c r="B189" s="22" t="s">
        <v>833</v>
      </c>
      <c r="C189" s="22" t="s">
        <v>834</v>
      </c>
      <c r="D189" s="22" t="s">
        <v>65</v>
      </c>
      <c r="E189" s="23">
        <v>3159605</v>
      </c>
      <c r="F189" s="22" t="s">
        <v>835</v>
      </c>
      <c r="G189" s="22" t="str">
        <f t="shared" si="8"/>
        <v>Região Intermediária de Pouso Alegre</v>
      </c>
      <c r="H189" s="22">
        <f>VLOOKUP(E189,Planilha2!A:D,4,FALSE)</f>
        <v>0.72099999999999997</v>
      </c>
      <c r="I189" s="22" t="s">
        <v>22</v>
      </c>
      <c r="J189" s="22" t="s">
        <v>22</v>
      </c>
      <c r="K189" s="22" t="s">
        <v>22</v>
      </c>
      <c r="L189" s="22" t="s">
        <v>22</v>
      </c>
      <c r="M189" s="22" t="s">
        <v>22</v>
      </c>
      <c r="N189" s="22" t="s">
        <v>22</v>
      </c>
      <c r="O189" s="23" t="s">
        <v>23</v>
      </c>
      <c r="P189" s="23" t="s">
        <v>23</v>
      </c>
      <c r="Q189" s="23" t="s">
        <v>58</v>
      </c>
      <c r="R189" s="23" t="s">
        <v>23</v>
      </c>
      <c r="S189" s="23" t="s">
        <v>93</v>
      </c>
      <c r="T189" s="24" t="s">
        <v>251</v>
      </c>
      <c r="U189" s="24" t="s">
        <v>3028</v>
      </c>
      <c r="V189" s="22"/>
      <c r="W189" s="9" t="s">
        <v>251</v>
      </c>
      <c r="X189" t="str">
        <f>VLOOKUP(E189,Planilha2!A:D,3,FALSE)</f>
        <v>Região Intermediária de Pouso Alegre</v>
      </c>
      <c r="Y189">
        <f>VLOOKUP(E189,Planilha2!A:D,4,FALSE)</f>
        <v>0.72099999999999997</v>
      </c>
      <c r="Z189" s="16">
        <f t="shared" si="9"/>
        <v>1</v>
      </c>
      <c r="AA189" s="16">
        <f t="shared" si="10"/>
        <v>1</v>
      </c>
      <c r="AB189" s="16">
        <f t="shared" si="11"/>
        <v>1</v>
      </c>
    </row>
    <row r="190" spans="1:28" ht="73.5" customHeight="1" x14ac:dyDescent="0.25">
      <c r="A190" s="21">
        <v>254151</v>
      </c>
      <c r="B190" s="22" t="s">
        <v>888</v>
      </c>
      <c r="C190" s="22" t="s">
        <v>889</v>
      </c>
      <c r="D190" s="22" t="s">
        <v>20</v>
      </c>
      <c r="E190" s="23">
        <v>3144805</v>
      </c>
      <c r="F190" s="22" t="s">
        <v>890</v>
      </c>
      <c r="G190" s="22" t="str">
        <f t="shared" si="8"/>
        <v>Região Intermediária de Belo Horizonte</v>
      </c>
      <c r="H190" s="22">
        <f>VLOOKUP(E190,Planilha2!A:D,4,FALSE)</f>
        <v>0.81299999999999994</v>
      </c>
      <c r="I190" s="22" t="s">
        <v>22</v>
      </c>
      <c r="J190" s="22" t="s">
        <v>22</v>
      </c>
      <c r="K190" s="22" t="s">
        <v>22</v>
      </c>
      <c r="L190" s="22" t="s">
        <v>22</v>
      </c>
      <c r="M190" s="22" t="s">
        <v>22</v>
      </c>
      <c r="N190" s="22" t="s">
        <v>22</v>
      </c>
      <c r="O190" s="23" t="s">
        <v>23</v>
      </c>
      <c r="P190" s="23" t="s">
        <v>23</v>
      </c>
      <c r="Q190" s="23" t="s">
        <v>23</v>
      </c>
      <c r="R190" s="23" t="s">
        <v>23</v>
      </c>
      <c r="S190" s="23" t="s">
        <v>24</v>
      </c>
      <c r="T190" s="24" t="s">
        <v>251</v>
      </c>
      <c r="U190" s="24" t="s">
        <v>3028</v>
      </c>
      <c r="V190" s="22"/>
      <c r="W190" s="9" t="s">
        <v>251</v>
      </c>
      <c r="X190" t="str">
        <f>VLOOKUP(E190,Planilha2!A:D,3,FALSE)</f>
        <v>Região Intermediária de Belo Horizonte</v>
      </c>
      <c r="Y190">
        <f>VLOOKUP(E190,Planilha2!A:D,4,FALSE)</f>
        <v>0.81299999999999994</v>
      </c>
      <c r="Z190" s="16">
        <f t="shared" si="9"/>
        <v>1</v>
      </c>
      <c r="AA190" s="16">
        <f t="shared" si="10"/>
        <v>1</v>
      </c>
      <c r="AB190" s="16">
        <f t="shared" si="11"/>
        <v>1</v>
      </c>
    </row>
    <row r="191" spans="1:28" ht="73.5" customHeight="1" x14ac:dyDescent="0.25">
      <c r="A191" s="21">
        <v>270890</v>
      </c>
      <c r="B191" s="22" t="s">
        <v>1716</v>
      </c>
      <c r="C191" s="22" t="s">
        <v>1717</v>
      </c>
      <c r="D191" s="22" t="s">
        <v>276</v>
      </c>
      <c r="E191" s="23">
        <v>3136702</v>
      </c>
      <c r="F191" s="22" t="s">
        <v>198</v>
      </c>
      <c r="G191" s="22" t="str">
        <f t="shared" si="8"/>
        <v>Região Intermediária de Juíz de Fora</v>
      </c>
      <c r="H191" s="22">
        <f>VLOOKUP(E191,Planilha2!A:D,4,FALSE)</f>
        <v>0.77800000000000002</v>
      </c>
      <c r="I191" s="22" t="s">
        <v>22</v>
      </c>
      <c r="J191" s="22" t="s">
        <v>22</v>
      </c>
      <c r="K191" s="22" t="s">
        <v>22</v>
      </c>
      <c r="L191" s="22" t="s">
        <v>40</v>
      </c>
      <c r="M191" s="22" t="s">
        <v>22</v>
      </c>
      <c r="N191" s="22" t="s">
        <v>40</v>
      </c>
      <c r="O191" s="23" t="s">
        <v>23</v>
      </c>
      <c r="P191" s="23" t="s">
        <v>23</v>
      </c>
      <c r="Q191" s="23" t="s">
        <v>23</v>
      </c>
      <c r="R191" s="23" t="s">
        <v>58</v>
      </c>
      <c r="S191" s="23" t="s">
        <v>93</v>
      </c>
      <c r="T191" s="24" t="s">
        <v>251</v>
      </c>
      <c r="U191" s="24" t="s">
        <v>3028</v>
      </c>
      <c r="V191" s="22"/>
      <c r="W191" s="8" t="s">
        <v>251</v>
      </c>
      <c r="X191" t="str">
        <f>VLOOKUP(E191,Planilha2!A:D,3,FALSE)</f>
        <v>Região Intermediária de Juíz de Fora</v>
      </c>
      <c r="Y191">
        <f>VLOOKUP(E191,Planilha2!A:D,4,FALSE)</f>
        <v>0.77800000000000002</v>
      </c>
      <c r="Z191" s="16">
        <f t="shared" si="9"/>
        <v>1</v>
      </c>
      <c r="AA191" s="16">
        <f t="shared" si="10"/>
        <v>1</v>
      </c>
      <c r="AB191" s="16">
        <f t="shared" si="11"/>
        <v>1</v>
      </c>
    </row>
    <row r="192" spans="1:28" ht="73.5" customHeight="1" x14ac:dyDescent="0.25">
      <c r="A192" s="21">
        <v>275913</v>
      </c>
      <c r="B192" s="22" t="s">
        <v>2220</v>
      </c>
      <c r="C192" s="22" t="s">
        <v>2221</v>
      </c>
      <c r="D192" s="22" t="s">
        <v>28</v>
      </c>
      <c r="E192" s="23">
        <v>3118601</v>
      </c>
      <c r="F192" s="22" t="s">
        <v>2222</v>
      </c>
      <c r="G192" s="22" t="str">
        <f t="shared" si="8"/>
        <v>Região Intermediária de Belo Horizonte</v>
      </c>
      <c r="H192" s="22">
        <f>VLOOKUP(E192,Planilha2!A:D,4,FALSE)</f>
        <v>0.75600000000000001</v>
      </c>
      <c r="I192" s="22" t="s">
        <v>40</v>
      </c>
      <c r="J192" s="22" t="s">
        <v>22</v>
      </c>
      <c r="K192" s="22" t="s">
        <v>22</v>
      </c>
      <c r="L192" s="22" t="s">
        <v>22</v>
      </c>
      <c r="M192" s="22" t="s">
        <v>22</v>
      </c>
      <c r="N192" s="22" t="s">
        <v>22</v>
      </c>
      <c r="O192" s="23" t="s">
        <v>23</v>
      </c>
      <c r="P192" s="23" t="s">
        <v>23</v>
      </c>
      <c r="Q192" s="23" t="s">
        <v>23</v>
      </c>
      <c r="R192" s="23" t="s">
        <v>23</v>
      </c>
      <c r="S192" s="23" t="s">
        <v>30</v>
      </c>
      <c r="T192" s="24" t="s">
        <v>251</v>
      </c>
      <c r="U192" s="24" t="s">
        <v>3028</v>
      </c>
      <c r="V192" s="22" t="s">
        <v>3077</v>
      </c>
      <c r="W192" s="9" t="s">
        <v>251</v>
      </c>
      <c r="X192" t="str">
        <f>VLOOKUP(E192,Planilha2!A:D,3,FALSE)</f>
        <v>Região Intermediária de Belo Horizonte</v>
      </c>
      <c r="Y192">
        <f>VLOOKUP(E192,Planilha2!A:D,4,FALSE)</f>
        <v>0.75600000000000001</v>
      </c>
      <c r="Z192" s="16">
        <f t="shared" si="9"/>
        <v>1</v>
      </c>
      <c r="AA192" s="16">
        <f t="shared" si="10"/>
        <v>1</v>
      </c>
      <c r="AB192" s="16">
        <f t="shared" si="11"/>
        <v>1</v>
      </c>
    </row>
    <row r="193" spans="1:28" ht="73.5" customHeight="1" x14ac:dyDescent="0.25">
      <c r="A193" s="21">
        <v>239553</v>
      </c>
      <c r="B193" s="22" t="s">
        <v>239</v>
      </c>
      <c r="C193" s="22" t="s">
        <v>240</v>
      </c>
      <c r="D193" s="22" t="s">
        <v>208</v>
      </c>
      <c r="E193" s="23">
        <v>3122306</v>
      </c>
      <c r="F193" s="22" t="s">
        <v>241</v>
      </c>
      <c r="G193" s="22" t="str">
        <f t="shared" si="8"/>
        <v>Região Intermediária de Divinópolis</v>
      </c>
      <c r="H193" s="22">
        <f>VLOOKUP(E193,Planilha2!A:D,4,FALSE)</f>
        <v>0.76400000000000001</v>
      </c>
      <c r="I193" s="22" t="s">
        <v>22</v>
      </c>
      <c r="J193" s="22" t="s">
        <v>22</v>
      </c>
      <c r="K193" s="22" t="s">
        <v>22</v>
      </c>
      <c r="L193" s="22" t="s">
        <v>22</v>
      </c>
      <c r="M193" s="22" t="s">
        <v>22</v>
      </c>
      <c r="N193" s="22" t="s">
        <v>22</v>
      </c>
      <c r="O193" s="23" t="s">
        <v>23</v>
      </c>
      <c r="P193" s="23" t="s">
        <v>23</v>
      </c>
      <c r="Q193" s="23" t="s">
        <v>23</v>
      </c>
      <c r="R193" s="23" t="s">
        <v>23</v>
      </c>
      <c r="S193" s="23" t="s">
        <v>30</v>
      </c>
      <c r="T193" s="24" t="s">
        <v>242</v>
      </c>
      <c r="U193" s="24" t="s">
        <v>3028</v>
      </c>
      <c r="V193" s="22"/>
      <c r="W193" s="8" t="s">
        <v>242</v>
      </c>
      <c r="X193" t="str">
        <f>VLOOKUP(E193,Planilha2!A:D,3,FALSE)</f>
        <v>Região Intermediária de Divinópolis</v>
      </c>
      <c r="Y193">
        <f>VLOOKUP(E193,Planilha2!A:D,4,FALSE)</f>
        <v>0.76400000000000001</v>
      </c>
      <c r="Z193" s="16">
        <f t="shared" si="9"/>
        <v>1</v>
      </c>
      <c r="AA193" s="16">
        <f t="shared" si="10"/>
        <v>1</v>
      </c>
      <c r="AB193" s="16">
        <f t="shared" si="11"/>
        <v>1</v>
      </c>
    </row>
    <row r="194" spans="1:28" ht="73.5" customHeight="1" x14ac:dyDescent="0.25">
      <c r="A194" s="21">
        <v>243645</v>
      </c>
      <c r="B194" s="22" t="s">
        <v>404</v>
      </c>
      <c r="C194" s="22" t="s">
        <v>405</v>
      </c>
      <c r="D194" s="22" t="s">
        <v>20</v>
      </c>
      <c r="E194" s="23">
        <v>3118304</v>
      </c>
      <c r="F194" s="22" t="s">
        <v>105</v>
      </c>
      <c r="G194" s="22" t="str">
        <f t="shared" si="8"/>
        <v>Região Intermediária de Barbacena</v>
      </c>
      <c r="H194" s="22">
        <f>VLOOKUP(E194,Planilha2!A:D,4,FALSE)</f>
        <v>0.76100000000000001</v>
      </c>
      <c r="I194" s="22" t="s">
        <v>22</v>
      </c>
      <c r="J194" s="22" t="s">
        <v>22</v>
      </c>
      <c r="K194" s="22" t="s">
        <v>22</v>
      </c>
      <c r="L194" s="22" t="s">
        <v>22</v>
      </c>
      <c r="M194" s="22" t="s">
        <v>22</v>
      </c>
      <c r="N194" s="22" t="s">
        <v>40</v>
      </c>
      <c r="O194" s="23" t="s">
        <v>23</v>
      </c>
      <c r="P194" s="23" t="s">
        <v>23</v>
      </c>
      <c r="Q194" s="23" t="s">
        <v>23</v>
      </c>
      <c r="R194" s="23" t="s">
        <v>23</v>
      </c>
      <c r="S194" s="23" t="s">
        <v>30</v>
      </c>
      <c r="T194" s="25" t="s">
        <v>242</v>
      </c>
      <c r="U194" s="24" t="s">
        <v>3028</v>
      </c>
      <c r="V194" s="22"/>
      <c r="W194" s="11" t="s">
        <v>242</v>
      </c>
      <c r="X194" t="str">
        <f>VLOOKUP(E194,Planilha2!A:D,3,FALSE)</f>
        <v>Região Intermediária de Barbacena</v>
      </c>
      <c r="Y194">
        <f>VLOOKUP(E194,Planilha2!A:D,4,FALSE)</f>
        <v>0.76100000000000001</v>
      </c>
      <c r="Z194" s="16">
        <f t="shared" si="9"/>
        <v>1</v>
      </c>
      <c r="AA194" s="16">
        <f t="shared" si="10"/>
        <v>1</v>
      </c>
      <c r="AB194" s="16">
        <f t="shared" si="11"/>
        <v>1</v>
      </c>
    </row>
    <row r="195" spans="1:28" ht="73.5" customHeight="1" x14ac:dyDescent="0.25">
      <c r="A195" s="21">
        <v>247699</v>
      </c>
      <c r="B195" s="22" t="s">
        <v>546</v>
      </c>
      <c r="C195" s="22" t="s">
        <v>547</v>
      </c>
      <c r="D195" s="22" t="s">
        <v>44</v>
      </c>
      <c r="E195" s="23">
        <v>3147907</v>
      </c>
      <c r="F195" s="22" t="s">
        <v>548</v>
      </c>
      <c r="G195" s="22" t="str">
        <f t="shared" si="8"/>
        <v>Região Intermediária de Varginha</v>
      </c>
      <c r="H195" s="22">
        <f>VLOOKUP(E195,Planilha2!A:D,4,FALSE)</f>
        <v>0.75600000000000001</v>
      </c>
      <c r="I195" s="22" t="s">
        <v>40</v>
      </c>
      <c r="J195" s="22" t="s">
        <v>22</v>
      </c>
      <c r="K195" s="22" t="s">
        <v>22</v>
      </c>
      <c r="L195" s="22" t="s">
        <v>22</v>
      </c>
      <c r="M195" s="22" t="s">
        <v>22</v>
      </c>
      <c r="N195" s="22" t="s">
        <v>40</v>
      </c>
      <c r="O195" s="23" t="s">
        <v>23</v>
      </c>
      <c r="P195" s="22" t="s">
        <v>337</v>
      </c>
      <c r="Q195" s="22" t="s">
        <v>337</v>
      </c>
      <c r="R195" s="22" t="s">
        <v>337</v>
      </c>
      <c r="S195" s="22" t="s">
        <v>18</v>
      </c>
      <c r="T195" s="24" t="s">
        <v>242</v>
      </c>
      <c r="U195" s="24" t="s">
        <v>3028</v>
      </c>
      <c r="V195" s="22"/>
      <c r="W195" s="8" t="s">
        <v>242</v>
      </c>
      <c r="X195" t="str">
        <f>VLOOKUP(E195,Planilha2!A:D,3,FALSE)</f>
        <v>Região Intermediária de Varginha</v>
      </c>
      <c r="Y195">
        <f>VLOOKUP(E195,Planilha2!A:D,4,FALSE)</f>
        <v>0.75600000000000001</v>
      </c>
      <c r="Z195" s="16">
        <f t="shared" si="9"/>
        <v>1</v>
      </c>
      <c r="AA195" s="16">
        <f t="shared" si="10"/>
        <v>1</v>
      </c>
      <c r="AB195" s="16">
        <f t="shared" si="11"/>
        <v>1</v>
      </c>
    </row>
    <row r="196" spans="1:28" ht="73.5" customHeight="1" x14ac:dyDescent="0.25">
      <c r="A196" s="21">
        <v>248751</v>
      </c>
      <c r="B196" s="22" t="s">
        <v>601</v>
      </c>
      <c r="C196" s="22" t="s">
        <v>602</v>
      </c>
      <c r="D196" s="22" t="s">
        <v>44</v>
      </c>
      <c r="E196" s="23">
        <v>3161007</v>
      </c>
      <c r="F196" s="22" t="s">
        <v>603</v>
      </c>
      <c r="G196" s="22" t="str">
        <f t="shared" si="8"/>
        <v>Região Intermediária de Ipatinga</v>
      </c>
      <c r="H196" s="22">
        <f>VLOOKUP(E196,Planilha2!A:D,4,FALSE)</f>
        <v>0.69</v>
      </c>
      <c r="I196" s="22" t="s">
        <v>22</v>
      </c>
      <c r="J196" s="22" t="s">
        <v>22</v>
      </c>
      <c r="K196" s="22" t="s">
        <v>22</v>
      </c>
      <c r="L196" s="22" t="s">
        <v>22</v>
      </c>
      <c r="M196" s="22" t="s">
        <v>22</v>
      </c>
      <c r="N196" s="22" t="s">
        <v>22</v>
      </c>
      <c r="O196" s="23" t="s">
        <v>23</v>
      </c>
      <c r="P196" s="23" t="s">
        <v>58</v>
      </c>
      <c r="Q196" s="23" t="s">
        <v>23</v>
      </c>
      <c r="R196" s="23" t="s">
        <v>23</v>
      </c>
      <c r="S196" s="23" t="s">
        <v>24</v>
      </c>
      <c r="T196" s="24" t="s">
        <v>242</v>
      </c>
      <c r="U196" s="24" t="s">
        <v>3028</v>
      </c>
      <c r="V196" s="22"/>
      <c r="W196" s="9" t="s">
        <v>242</v>
      </c>
      <c r="X196" t="str">
        <f>VLOOKUP(E196,Planilha2!A:D,3,FALSE)</f>
        <v>Região Intermediária de Ipatinga</v>
      </c>
      <c r="Y196">
        <f>VLOOKUP(E196,Planilha2!A:D,4,FALSE)</f>
        <v>0.69</v>
      </c>
      <c r="Z196" s="16">
        <f t="shared" si="9"/>
        <v>1</v>
      </c>
      <c r="AA196" s="16">
        <f t="shared" si="10"/>
        <v>1</v>
      </c>
      <c r="AB196" s="16">
        <f t="shared" si="11"/>
        <v>2</v>
      </c>
    </row>
    <row r="197" spans="1:28" ht="73.5" customHeight="1" x14ac:dyDescent="0.25">
      <c r="A197" s="21">
        <v>249566</v>
      </c>
      <c r="B197" s="22" t="s">
        <v>674</v>
      </c>
      <c r="C197" s="22" t="s">
        <v>675</v>
      </c>
      <c r="D197" s="22" t="s">
        <v>28</v>
      </c>
      <c r="E197" s="23">
        <v>3123908</v>
      </c>
      <c r="F197" s="22" t="s">
        <v>676</v>
      </c>
      <c r="G197" s="22" t="str">
        <f t="shared" ref="G197:G260" si="12">X197</f>
        <v>Região Intermediária de Barbacena</v>
      </c>
      <c r="H197" s="22">
        <f>VLOOKUP(E197,Planilha2!A:D,4,FALSE)</f>
        <v>0.67200000000000004</v>
      </c>
      <c r="I197" s="22" t="s">
        <v>22</v>
      </c>
      <c r="J197" s="22" t="s">
        <v>22</v>
      </c>
      <c r="K197" s="22" t="s">
        <v>22</v>
      </c>
      <c r="L197" s="22" t="s">
        <v>40</v>
      </c>
      <c r="M197" s="22" t="s">
        <v>22</v>
      </c>
      <c r="N197" s="22" t="s">
        <v>22</v>
      </c>
      <c r="O197" s="23" t="s">
        <v>23</v>
      </c>
      <c r="P197" s="23" t="s">
        <v>23</v>
      </c>
      <c r="Q197" s="23" t="s">
        <v>23</v>
      </c>
      <c r="R197" s="23" t="s">
        <v>23</v>
      </c>
      <c r="S197" s="23" t="s">
        <v>30</v>
      </c>
      <c r="T197" s="24" t="s">
        <v>242</v>
      </c>
      <c r="U197" s="24" t="s">
        <v>3028</v>
      </c>
      <c r="V197" s="22" t="s">
        <v>3074</v>
      </c>
      <c r="W197" s="8" t="s">
        <v>242</v>
      </c>
      <c r="X197" t="str">
        <f>VLOOKUP(E197,Planilha2!A:D,3,FALSE)</f>
        <v>Região Intermediária de Barbacena</v>
      </c>
      <c r="Y197">
        <f>VLOOKUP(E197,Planilha2!A:D,4,FALSE)</f>
        <v>0.67200000000000004</v>
      </c>
      <c r="Z197" s="16">
        <f t="shared" ref="Z197:Z260" si="13">COUNTIFS($A$5:$A$894,A197)</f>
        <v>1</v>
      </c>
      <c r="AA197" s="16">
        <f t="shared" ref="AA197:AA260" si="14">COUNTIF($B$5:$B$894,B197)</f>
        <v>1</v>
      </c>
      <c r="AB197" s="16">
        <f t="shared" ref="AB197:AB260" si="15">COUNTIF($C$5:$C$894,C197)</f>
        <v>1</v>
      </c>
    </row>
    <row r="198" spans="1:28" ht="73.5" customHeight="1" x14ac:dyDescent="0.25">
      <c r="A198" s="21">
        <v>249680</v>
      </c>
      <c r="B198" s="22" t="s">
        <v>679</v>
      </c>
      <c r="C198" s="22" t="s">
        <v>680</v>
      </c>
      <c r="D198" s="22" t="s">
        <v>20</v>
      </c>
      <c r="E198" s="23">
        <v>3143906</v>
      </c>
      <c r="F198" s="22" t="s">
        <v>391</v>
      </c>
      <c r="G198" s="22" t="str">
        <f t="shared" si="12"/>
        <v>Região Intermediária de Juíz de Fora</v>
      </c>
      <c r="H198" s="22">
        <f>VLOOKUP(E198,Planilha2!A:D,4,FALSE)</f>
        <v>0.73399999999999999</v>
      </c>
      <c r="I198" s="22" t="s">
        <v>22</v>
      </c>
      <c r="J198" s="22" t="s">
        <v>40</v>
      </c>
      <c r="K198" s="22" t="s">
        <v>22</v>
      </c>
      <c r="L198" s="22" t="s">
        <v>22</v>
      </c>
      <c r="M198" s="22" t="s">
        <v>22</v>
      </c>
      <c r="N198" s="22" t="s">
        <v>40</v>
      </c>
      <c r="O198" s="23" t="s">
        <v>117</v>
      </c>
      <c r="P198" s="23" t="s">
        <v>23</v>
      </c>
      <c r="Q198" s="23" t="s">
        <v>23</v>
      </c>
      <c r="R198" s="23" t="s">
        <v>23</v>
      </c>
      <c r="S198" s="23" t="s">
        <v>30</v>
      </c>
      <c r="T198" s="24" t="s">
        <v>242</v>
      </c>
      <c r="U198" s="24" t="s">
        <v>3028</v>
      </c>
      <c r="V198" s="22"/>
      <c r="W198" s="8" t="s">
        <v>242</v>
      </c>
      <c r="X198" t="str">
        <f>VLOOKUP(E198,Planilha2!A:D,3,FALSE)</f>
        <v>Região Intermediária de Juíz de Fora</v>
      </c>
      <c r="Y198">
        <f>VLOOKUP(E198,Planilha2!A:D,4,FALSE)</f>
        <v>0.73399999999999999</v>
      </c>
      <c r="Z198" s="16">
        <f t="shared" si="13"/>
        <v>1</v>
      </c>
      <c r="AA198" s="16">
        <f t="shared" si="14"/>
        <v>1</v>
      </c>
      <c r="AB198" s="16">
        <f t="shared" si="15"/>
        <v>1</v>
      </c>
    </row>
    <row r="199" spans="1:28" ht="73.5" customHeight="1" x14ac:dyDescent="0.25">
      <c r="A199" s="21">
        <v>252748</v>
      </c>
      <c r="B199" s="22" t="s">
        <v>810</v>
      </c>
      <c r="C199" s="22" t="s">
        <v>811</v>
      </c>
      <c r="D199" s="22" t="s">
        <v>65</v>
      </c>
      <c r="E199" s="23">
        <v>3106200</v>
      </c>
      <c r="F199" s="22" t="s">
        <v>61</v>
      </c>
      <c r="G199" s="22" t="str">
        <f t="shared" si="12"/>
        <v>Região Intermediária de Belo Horizonte</v>
      </c>
      <c r="H199" s="22">
        <f>VLOOKUP(E199,Planilha2!A:D,4,FALSE)</f>
        <v>0.81</v>
      </c>
      <c r="I199" s="22" t="s">
        <v>40</v>
      </c>
      <c r="J199" s="22" t="s">
        <v>40</v>
      </c>
      <c r="K199" s="22" t="s">
        <v>22</v>
      </c>
      <c r="L199" s="22" t="s">
        <v>22</v>
      </c>
      <c r="M199" s="22" t="s">
        <v>22</v>
      </c>
      <c r="N199" s="22" t="s">
        <v>40</v>
      </c>
      <c r="O199" s="23" t="s">
        <v>23</v>
      </c>
      <c r="P199" s="23" t="s">
        <v>23</v>
      </c>
      <c r="Q199" s="23" t="s">
        <v>23</v>
      </c>
      <c r="R199" s="23" t="s">
        <v>23</v>
      </c>
      <c r="S199" s="23" t="s">
        <v>30</v>
      </c>
      <c r="T199" s="24" t="s">
        <v>242</v>
      </c>
      <c r="U199" s="24" t="s">
        <v>3028</v>
      </c>
      <c r="V199" s="22"/>
      <c r="W199" s="8" t="s">
        <v>242</v>
      </c>
      <c r="X199" t="str">
        <f>VLOOKUP(E199,Planilha2!A:D,3,FALSE)</f>
        <v>Região Intermediária de Belo Horizonte</v>
      </c>
      <c r="Y199">
        <f>VLOOKUP(E199,Planilha2!A:D,4,FALSE)</f>
        <v>0.81</v>
      </c>
      <c r="Z199" s="16">
        <f t="shared" si="13"/>
        <v>1</v>
      </c>
      <c r="AA199" s="16">
        <f t="shared" si="14"/>
        <v>1</v>
      </c>
      <c r="AB199" s="16">
        <f t="shared" si="15"/>
        <v>1</v>
      </c>
    </row>
    <row r="200" spans="1:28" ht="73.5" customHeight="1" x14ac:dyDescent="0.25">
      <c r="A200" s="21">
        <v>262455</v>
      </c>
      <c r="B200" s="22" t="s">
        <v>1395</v>
      </c>
      <c r="C200" s="22" t="s">
        <v>1396</v>
      </c>
      <c r="D200" s="22" t="s">
        <v>28</v>
      </c>
      <c r="E200" s="23">
        <v>3171303</v>
      </c>
      <c r="F200" s="22" t="s">
        <v>927</v>
      </c>
      <c r="G200" s="22" t="str">
        <f t="shared" si="12"/>
        <v>Região Intermediária de Juíz de Fora</v>
      </c>
      <c r="H200" s="22">
        <f>VLOOKUP(E200,Planilha2!A:D,4,FALSE)</f>
        <v>0.77500000000000002</v>
      </c>
      <c r="I200" s="22" t="s">
        <v>40</v>
      </c>
      <c r="J200" s="22" t="s">
        <v>22</v>
      </c>
      <c r="K200" s="22" t="s">
        <v>22</v>
      </c>
      <c r="L200" s="22" t="s">
        <v>22</v>
      </c>
      <c r="M200" s="22" t="s">
        <v>22</v>
      </c>
      <c r="N200" s="22" t="s">
        <v>40</v>
      </c>
      <c r="O200" s="23" t="s">
        <v>23</v>
      </c>
      <c r="P200" s="23" t="s">
        <v>23</v>
      </c>
      <c r="Q200" s="23" t="s">
        <v>23</v>
      </c>
      <c r="R200" s="23" t="s">
        <v>23</v>
      </c>
      <c r="S200" s="23" t="s">
        <v>24</v>
      </c>
      <c r="T200" s="24" t="s">
        <v>242</v>
      </c>
      <c r="U200" s="24" t="s">
        <v>3028</v>
      </c>
      <c r="V200" s="22" t="s">
        <v>3077</v>
      </c>
      <c r="W200" s="8" t="s">
        <v>242</v>
      </c>
      <c r="X200" t="str">
        <f>VLOOKUP(E200,Planilha2!A:D,3,FALSE)</f>
        <v>Região Intermediária de Juíz de Fora</v>
      </c>
      <c r="Y200">
        <f>VLOOKUP(E200,Planilha2!A:D,4,FALSE)</f>
        <v>0.77500000000000002</v>
      </c>
      <c r="Z200" s="16">
        <f t="shared" si="13"/>
        <v>1</v>
      </c>
      <c r="AA200" s="16">
        <f t="shared" si="14"/>
        <v>1</v>
      </c>
      <c r="AB200" s="16">
        <f t="shared" si="15"/>
        <v>1</v>
      </c>
    </row>
    <row r="201" spans="1:28" ht="73.5" customHeight="1" x14ac:dyDescent="0.25">
      <c r="A201" s="21">
        <v>274130</v>
      </c>
      <c r="B201" s="22" t="s">
        <v>1919</v>
      </c>
      <c r="C201" s="22" t="s">
        <v>1920</v>
      </c>
      <c r="D201" s="22" t="s">
        <v>65</v>
      </c>
      <c r="E201" s="23">
        <v>3131901</v>
      </c>
      <c r="F201" s="22" t="s">
        <v>112</v>
      </c>
      <c r="G201" s="22" t="str">
        <f t="shared" si="12"/>
        <v>Região Intermediária de Belo Horizonte</v>
      </c>
      <c r="H201" s="22">
        <f>VLOOKUP(E201,Planilha2!A:D,4,FALSE)</f>
        <v>0.73</v>
      </c>
      <c r="I201" s="22" t="s">
        <v>40</v>
      </c>
      <c r="J201" s="22" t="s">
        <v>22</v>
      </c>
      <c r="K201" s="22" t="s">
        <v>22</v>
      </c>
      <c r="L201" s="22" t="s">
        <v>22</v>
      </c>
      <c r="M201" s="22" t="s">
        <v>22</v>
      </c>
      <c r="N201" s="22" t="s">
        <v>40</v>
      </c>
      <c r="O201" s="23" t="s">
        <v>23</v>
      </c>
      <c r="P201" s="23" t="s">
        <v>23</v>
      </c>
      <c r="Q201" s="23" t="s">
        <v>23</v>
      </c>
      <c r="R201" s="23" t="s">
        <v>23</v>
      </c>
      <c r="S201" s="23" t="s">
        <v>30</v>
      </c>
      <c r="T201" s="24" t="s">
        <v>242</v>
      </c>
      <c r="U201" s="24" t="s">
        <v>3028</v>
      </c>
      <c r="V201" s="22"/>
      <c r="W201" s="9" t="s">
        <v>242</v>
      </c>
      <c r="X201" t="str">
        <f>VLOOKUP(E201,Planilha2!A:D,3,FALSE)</f>
        <v>Região Intermediária de Belo Horizonte</v>
      </c>
      <c r="Y201">
        <f>VLOOKUP(E201,Planilha2!A:D,4,FALSE)</f>
        <v>0.73</v>
      </c>
      <c r="Z201" s="16">
        <f t="shared" si="13"/>
        <v>1</v>
      </c>
      <c r="AA201" s="16">
        <f t="shared" si="14"/>
        <v>1</v>
      </c>
      <c r="AB201" s="16">
        <f t="shared" si="15"/>
        <v>1</v>
      </c>
    </row>
    <row r="202" spans="1:28" ht="73.5" customHeight="1" x14ac:dyDescent="0.25">
      <c r="A202" s="21">
        <v>275528</v>
      </c>
      <c r="B202" s="22" t="s">
        <v>2165</v>
      </c>
      <c r="C202" s="22" t="s">
        <v>2166</v>
      </c>
      <c r="D202" s="22" t="s">
        <v>20</v>
      </c>
      <c r="E202" s="23">
        <v>3125101</v>
      </c>
      <c r="F202" s="22" t="s">
        <v>2167</v>
      </c>
      <c r="G202" s="22" t="str">
        <f t="shared" si="12"/>
        <v>Região Intermediária de Pouso Alegre</v>
      </c>
      <c r="H202" s="22">
        <f>VLOOKUP(E202,Planilha2!A:D,4,FALSE)</f>
        <v>0.73199999999999998</v>
      </c>
      <c r="I202" s="22" t="s">
        <v>22</v>
      </c>
      <c r="J202" s="22" t="s">
        <v>22</v>
      </c>
      <c r="K202" s="22" t="s">
        <v>22</v>
      </c>
      <c r="L202" s="22" t="s">
        <v>40</v>
      </c>
      <c r="M202" s="22" t="s">
        <v>22</v>
      </c>
      <c r="N202" s="22" t="s">
        <v>40</v>
      </c>
      <c r="O202" s="23" t="s">
        <v>23</v>
      </c>
      <c r="P202" s="23" t="s">
        <v>23</v>
      </c>
      <c r="Q202" s="23" t="s">
        <v>23</v>
      </c>
      <c r="R202" s="23" t="s">
        <v>23</v>
      </c>
      <c r="S202" s="23" t="s">
        <v>30</v>
      </c>
      <c r="T202" s="24" t="s">
        <v>242</v>
      </c>
      <c r="U202" s="24" t="s">
        <v>3028</v>
      </c>
      <c r="V202" s="22"/>
      <c r="W202" s="9" t="s">
        <v>242</v>
      </c>
      <c r="X202" t="str">
        <f>VLOOKUP(E202,Planilha2!A:D,3,FALSE)</f>
        <v>Região Intermediária de Pouso Alegre</v>
      </c>
      <c r="Y202">
        <f>VLOOKUP(E202,Planilha2!A:D,4,FALSE)</f>
        <v>0.73199999999999998</v>
      </c>
      <c r="Z202" s="16">
        <f t="shared" si="13"/>
        <v>1</v>
      </c>
      <c r="AA202" s="16">
        <f t="shared" si="14"/>
        <v>1</v>
      </c>
      <c r="AB202" s="16">
        <f t="shared" si="15"/>
        <v>1</v>
      </c>
    </row>
    <row r="203" spans="1:28" ht="73.5" customHeight="1" x14ac:dyDescent="0.25">
      <c r="A203" s="21">
        <v>254460</v>
      </c>
      <c r="B203" s="22" t="s">
        <v>904</v>
      </c>
      <c r="C203" s="22" t="s">
        <v>905</v>
      </c>
      <c r="D203" s="22" t="s">
        <v>44</v>
      </c>
      <c r="E203" s="23">
        <v>3157807</v>
      </c>
      <c r="F203" s="22" t="s">
        <v>906</v>
      </c>
      <c r="G203" s="22" t="str">
        <f t="shared" si="12"/>
        <v>Região Intermediária de Belo Horizonte</v>
      </c>
      <c r="H203" s="22">
        <f>VLOOKUP(E203,Planilha2!A:D,4,FALSE)</f>
        <v>0.71499999999999997</v>
      </c>
      <c r="I203" s="22" t="s">
        <v>40</v>
      </c>
      <c r="J203" s="22" t="s">
        <v>22</v>
      </c>
      <c r="K203" s="22" t="s">
        <v>22</v>
      </c>
      <c r="L203" s="22" t="s">
        <v>22</v>
      </c>
      <c r="M203" s="22" t="s">
        <v>22</v>
      </c>
      <c r="N203" s="22" t="s">
        <v>22</v>
      </c>
      <c r="O203" s="23" t="s">
        <v>23</v>
      </c>
      <c r="P203" s="23" t="s">
        <v>23</v>
      </c>
      <c r="Q203" s="23" t="s">
        <v>23</v>
      </c>
      <c r="R203" s="23" t="s">
        <v>23</v>
      </c>
      <c r="S203" s="23" t="s">
        <v>30</v>
      </c>
      <c r="T203" s="24" t="s">
        <v>907</v>
      </c>
      <c r="U203" s="24" t="s">
        <v>3028</v>
      </c>
      <c r="V203" s="22"/>
      <c r="W203" s="8" t="s">
        <v>907</v>
      </c>
      <c r="X203" t="str">
        <f>VLOOKUP(E203,Planilha2!A:D,3,FALSE)</f>
        <v>Região Intermediária de Belo Horizonte</v>
      </c>
      <c r="Y203">
        <f>VLOOKUP(E203,Planilha2!A:D,4,FALSE)</f>
        <v>0.71499999999999997</v>
      </c>
      <c r="Z203" s="16">
        <f t="shared" si="13"/>
        <v>1</v>
      </c>
      <c r="AA203" s="16">
        <f t="shared" si="14"/>
        <v>1</v>
      </c>
      <c r="AB203" s="16">
        <f t="shared" si="15"/>
        <v>1</v>
      </c>
    </row>
    <row r="204" spans="1:28" ht="73.5" customHeight="1" x14ac:dyDescent="0.25">
      <c r="A204" s="21">
        <v>249546</v>
      </c>
      <c r="B204" s="22" t="s">
        <v>672</v>
      </c>
      <c r="C204" s="22" t="s">
        <v>673</v>
      </c>
      <c r="D204" s="22" t="s">
        <v>92</v>
      </c>
      <c r="E204" s="23">
        <v>3106200</v>
      </c>
      <c r="F204" s="22" t="s">
        <v>61</v>
      </c>
      <c r="G204" s="22" t="str">
        <f t="shared" si="12"/>
        <v>Região Intermediária de Belo Horizonte</v>
      </c>
      <c r="H204" s="22">
        <f>VLOOKUP(E204,Planilha2!A:D,4,FALSE)</f>
        <v>0.81</v>
      </c>
      <c r="I204" s="22" t="s">
        <v>40</v>
      </c>
      <c r="J204" s="22" t="s">
        <v>22</v>
      </c>
      <c r="K204" s="22" t="s">
        <v>22</v>
      </c>
      <c r="L204" s="22" t="s">
        <v>22</v>
      </c>
      <c r="M204" s="22" t="s">
        <v>22</v>
      </c>
      <c r="N204" s="22" t="s">
        <v>40</v>
      </c>
      <c r="O204" s="23" t="s">
        <v>23</v>
      </c>
      <c r="P204" s="23" t="s">
        <v>23</v>
      </c>
      <c r="Q204" s="23" t="s">
        <v>23</v>
      </c>
      <c r="R204" s="23" t="s">
        <v>23</v>
      </c>
      <c r="S204" s="23" t="s">
        <v>30</v>
      </c>
      <c r="T204" s="24" t="s">
        <v>118</v>
      </c>
      <c r="U204" s="24" t="s">
        <v>3028</v>
      </c>
      <c r="V204" s="22" t="s">
        <v>3077</v>
      </c>
      <c r="W204" s="8" t="s">
        <v>118</v>
      </c>
      <c r="X204" t="str">
        <f>VLOOKUP(E204,Planilha2!A:D,3,FALSE)</f>
        <v>Região Intermediária de Belo Horizonte</v>
      </c>
      <c r="Y204">
        <f>VLOOKUP(E204,Planilha2!A:D,4,FALSE)</f>
        <v>0.81</v>
      </c>
      <c r="Z204" s="16">
        <f t="shared" si="13"/>
        <v>1</v>
      </c>
      <c r="AA204" s="16">
        <f t="shared" si="14"/>
        <v>1</v>
      </c>
      <c r="AB204" s="16">
        <f t="shared" si="15"/>
        <v>1</v>
      </c>
    </row>
    <row r="205" spans="1:28" ht="73.5" customHeight="1" x14ac:dyDescent="0.25">
      <c r="A205" s="21">
        <v>255788</v>
      </c>
      <c r="B205" s="22" t="s">
        <v>993</v>
      </c>
      <c r="C205" s="22" t="s">
        <v>994</v>
      </c>
      <c r="D205" s="22" t="s">
        <v>20</v>
      </c>
      <c r="E205" s="23">
        <v>3137205</v>
      </c>
      <c r="F205" s="22" t="s">
        <v>995</v>
      </c>
      <c r="G205" s="22" t="str">
        <f t="shared" si="12"/>
        <v>Região Intermediária de Divinópolis</v>
      </c>
      <c r="H205" s="22">
        <f>VLOOKUP(E205,Planilha2!A:D,4,FALSE)</f>
        <v>0.73199999999999998</v>
      </c>
      <c r="I205" s="22" t="s">
        <v>22</v>
      </c>
      <c r="J205" s="22" t="s">
        <v>22</v>
      </c>
      <c r="K205" s="22" t="s">
        <v>22</v>
      </c>
      <c r="L205" s="22" t="s">
        <v>40</v>
      </c>
      <c r="M205" s="22" t="s">
        <v>22</v>
      </c>
      <c r="N205" s="22" t="s">
        <v>40</v>
      </c>
      <c r="O205" s="23" t="s">
        <v>23</v>
      </c>
      <c r="P205" s="23" t="s">
        <v>58</v>
      </c>
      <c r="Q205" s="23" t="s">
        <v>23</v>
      </c>
      <c r="R205" s="23" t="s">
        <v>23</v>
      </c>
      <c r="S205" s="23" t="s">
        <v>93</v>
      </c>
      <c r="T205" s="24" t="s">
        <v>118</v>
      </c>
      <c r="U205" s="24" t="s">
        <v>3028</v>
      </c>
      <c r="V205" s="22"/>
      <c r="W205" s="9" t="s">
        <v>118</v>
      </c>
      <c r="X205" t="str">
        <f>VLOOKUP(E205,Planilha2!A:D,3,FALSE)</f>
        <v>Região Intermediária de Divinópolis</v>
      </c>
      <c r="Y205">
        <f>VLOOKUP(E205,Planilha2!A:D,4,FALSE)</f>
        <v>0.73199999999999998</v>
      </c>
      <c r="Z205" s="16">
        <f t="shared" si="13"/>
        <v>1</v>
      </c>
      <c r="AA205" s="16">
        <f t="shared" si="14"/>
        <v>1</v>
      </c>
      <c r="AB205" s="16">
        <f t="shared" si="15"/>
        <v>1</v>
      </c>
    </row>
    <row r="206" spans="1:28" ht="73.5" customHeight="1" x14ac:dyDescent="0.25">
      <c r="A206" s="21">
        <v>263333</v>
      </c>
      <c r="B206" s="22" t="s">
        <v>1433</v>
      </c>
      <c r="C206" s="22" t="s">
        <v>1432</v>
      </c>
      <c r="D206" s="22" t="s">
        <v>208</v>
      </c>
      <c r="E206" s="23">
        <v>3152006</v>
      </c>
      <c r="F206" s="22" t="s">
        <v>1434</v>
      </c>
      <c r="G206" s="22" t="str">
        <f t="shared" si="12"/>
        <v>Região Intermediária de Divinópolis</v>
      </c>
      <c r="H206" s="22">
        <f>VLOOKUP(E206,Planilha2!A:D,4,FALSE)</f>
        <v>0.68899999999999995</v>
      </c>
      <c r="I206" s="22" t="s">
        <v>40</v>
      </c>
      <c r="J206" s="22" t="s">
        <v>22</v>
      </c>
      <c r="K206" s="22" t="s">
        <v>22</v>
      </c>
      <c r="L206" s="22" t="s">
        <v>22</v>
      </c>
      <c r="M206" s="22" t="s">
        <v>22</v>
      </c>
      <c r="N206" s="22" t="s">
        <v>22</v>
      </c>
      <c r="O206" s="23" t="s">
        <v>23</v>
      </c>
      <c r="P206" s="22" t="s">
        <v>337</v>
      </c>
      <c r="Q206" s="22" t="s">
        <v>337</v>
      </c>
      <c r="R206" s="22" t="s">
        <v>337</v>
      </c>
      <c r="S206" s="22" t="s">
        <v>18</v>
      </c>
      <c r="T206" s="25" t="s">
        <v>118</v>
      </c>
      <c r="U206" s="24" t="s">
        <v>3028</v>
      </c>
      <c r="V206" s="22"/>
      <c r="W206" s="11" t="s">
        <v>118</v>
      </c>
      <c r="X206" t="str">
        <f>VLOOKUP(E206,Planilha2!A:D,3,FALSE)</f>
        <v>Região Intermediária de Divinópolis</v>
      </c>
      <c r="Y206">
        <f>VLOOKUP(E206,Planilha2!A:D,4,FALSE)</f>
        <v>0.68899999999999995</v>
      </c>
      <c r="Z206" s="16">
        <f t="shared" si="13"/>
        <v>1</v>
      </c>
      <c r="AA206" s="16">
        <f t="shared" si="14"/>
        <v>1</v>
      </c>
      <c r="AB206" s="16">
        <f t="shared" si="15"/>
        <v>1</v>
      </c>
    </row>
    <row r="207" spans="1:28" ht="73.5" customHeight="1" x14ac:dyDescent="0.25">
      <c r="A207" s="21">
        <v>248579</v>
      </c>
      <c r="B207" s="22" t="s">
        <v>597</v>
      </c>
      <c r="C207" s="22" t="s">
        <v>598</v>
      </c>
      <c r="D207" s="22" t="s">
        <v>20</v>
      </c>
      <c r="E207" s="23">
        <v>3145604</v>
      </c>
      <c r="F207" s="22" t="s">
        <v>599</v>
      </c>
      <c r="G207" s="22" t="str">
        <f t="shared" si="12"/>
        <v>Região Intermediária de Divinópolis</v>
      </c>
      <c r="H207" s="22">
        <f>VLOOKUP(E207,Planilha2!A:D,4,FALSE)</f>
        <v>0.69899999999999995</v>
      </c>
      <c r="I207" s="22" t="s">
        <v>22</v>
      </c>
      <c r="J207" s="22" t="s">
        <v>22</v>
      </c>
      <c r="K207" s="22" t="s">
        <v>22</v>
      </c>
      <c r="L207" s="22" t="s">
        <v>22</v>
      </c>
      <c r="M207" s="22" t="s">
        <v>22</v>
      </c>
      <c r="N207" s="22" t="s">
        <v>22</v>
      </c>
      <c r="O207" s="23" t="s">
        <v>117</v>
      </c>
      <c r="P207" s="23" t="s">
        <v>23</v>
      </c>
      <c r="Q207" s="23" t="s">
        <v>23</v>
      </c>
      <c r="R207" s="23" t="s">
        <v>23</v>
      </c>
      <c r="S207" s="23" t="s">
        <v>24</v>
      </c>
      <c r="T207" s="24" t="s">
        <v>600</v>
      </c>
      <c r="U207" s="24" t="s">
        <v>3028</v>
      </c>
      <c r="V207" s="22"/>
      <c r="W207" s="8" t="s">
        <v>600</v>
      </c>
      <c r="X207" t="str">
        <f>VLOOKUP(E207,Planilha2!A:D,3,FALSE)</f>
        <v>Região Intermediária de Divinópolis</v>
      </c>
      <c r="Y207">
        <f>VLOOKUP(E207,Planilha2!A:D,4,FALSE)</f>
        <v>0.69899999999999995</v>
      </c>
      <c r="Z207" s="16">
        <f t="shared" si="13"/>
        <v>1</v>
      </c>
      <c r="AA207" s="16">
        <f t="shared" si="14"/>
        <v>1</v>
      </c>
      <c r="AB207" s="16">
        <f t="shared" si="15"/>
        <v>1</v>
      </c>
    </row>
    <row r="208" spans="1:28" ht="73.5" customHeight="1" x14ac:dyDescent="0.25">
      <c r="A208" s="21">
        <v>241974</v>
      </c>
      <c r="B208" s="22" t="s">
        <v>366</v>
      </c>
      <c r="C208" s="22" t="s">
        <v>367</v>
      </c>
      <c r="D208" s="22" t="s">
        <v>20</v>
      </c>
      <c r="E208" s="23">
        <v>3107406</v>
      </c>
      <c r="F208" s="22" t="s">
        <v>182</v>
      </c>
      <c r="G208" s="22" t="str">
        <f t="shared" si="12"/>
        <v>Região Intermediária de Divinópolis</v>
      </c>
      <c r="H208" s="22">
        <f>VLOOKUP(E208,Planilha2!A:D,4,FALSE)</f>
        <v>0.75</v>
      </c>
      <c r="I208" s="22" t="s">
        <v>22</v>
      </c>
      <c r="J208" s="22" t="s">
        <v>22</v>
      </c>
      <c r="K208" s="22" t="s">
        <v>22</v>
      </c>
      <c r="L208" s="22" t="s">
        <v>40</v>
      </c>
      <c r="M208" s="22" t="s">
        <v>40</v>
      </c>
      <c r="N208" s="22" t="s">
        <v>22</v>
      </c>
      <c r="O208" s="23" t="s">
        <v>23</v>
      </c>
      <c r="P208" s="23" t="s">
        <v>23</v>
      </c>
      <c r="Q208" s="23" t="s">
        <v>23</v>
      </c>
      <c r="R208" s="23" t="s">
        <v>23</v>
      </c>
      <c r="S208" s="23" t="s">
        <v>30</v>
      </c>
      <c r="T208" s="24" t="s">
        <v>368</v>
      </c>
      <c r="U208" s="24" t="s">
        <v>3028</v>
      </c>
      <c r="V208" s="22"/>
      <c r="W208" s="9" t="s">
        <v>368</v>
      </c>
      <c r="X208" t="str">
        <f>VLOOKUP(E208,Planilha2!A:D,3,FALSE)</f>
        <v>Região Intermediária de Divinópolis</v>
      </c>
      <c r="Y208">
        <f>VLOOKUP(E208,Planilha2!A:D,4,FALSE)</f>
        <v>0.75</v>
      </c>
      <c r="Z208" s="16">
        <f t="shared" si="13"/>
        <v>1</v>
      </c>
      <c r="AA208" s="16">
        <f t="shared" si="14"/>
        <v>1</v>
      </c>
      <c r="AB208" s="16">
        <f t="shared" si="15"/>
        <v>1</v>
      </c>
    </row>
    <row r="209" spans="1:28" ht="73.5" customHeight="1" x14ac:dyDescent="0.25">
      <c r="A209" s="21">
        <v>237521</v>
      </c>
      <c r="B209" s="22" t="s">
        <v>98</v>
      </c>
      <c r="C209" s="22" t="s">
        <v>99</v>
      </c>
      <c r="D209" s="22" t="s">
        <v>92</v>
      </c>
      <c r="E209" s="23">
        <v>3115102</v>
      </c>
      <c r="F209" s="22" t="s">
        <v>100</v>
      </c>
      <c r="G209" s="22" t="str">
        <f t="shared" si="12"/>
        <v>Região Intermediária de Varginha</v>
      </c>
      <c r="H209" s="22">
        <f>VLOOKUP(E209,Planilha2!A:D,4,FALSE)</f>
        <v>0.70399999999999996</v>
      </c>
      <c r="I209" s="22" t="s">
        <v>22</v>
      </c>
      <c r="J209" s="22" t="s">
        <v>22</v>
      </c>
      <c r="K209" s="22" t="s">
        <v>22</v>
      </c>
      <c r="L209" s="22" t="s">
        <v>22</v>
      </c>
      <c r="M209" s="22" t="s">
        <v>22</v>
      </c>
      <c r="N209" s="22" t="s">
        <v>22</v>
      </c>
      <c r="O209" s="23" t="s">
        <v>23</v>
      </c>
      <c r="P209" s="23" t="s">
        <v>23</v>
      </c>
      <c r="Q209" s="23" t="s">
        <v>23</v>
      </c>
      <c r="R209" s="23" t="s">
        <v>23</v>
      </c>
      <c r="S209" s="23" t="s">
        <v>24</v>
      </c>
      <c r="T209" s="24" t="s">
        <v>101</v>
      </c>
      <c r="U209" s="24" t="s">
        <v>3028</v>
      </c>
      <c r="V209" s="22" t="s">
        <v>3078</v>
      </c>
      <c r="W209" s="8" t="s">
        <v>101</v>
      </c>
      <c r="X209" t="str">
        <f>VLOOKUP(E209,Planilha2!A:D,3,FALSE)</f>
        <v>Região Intermediária de Varginha</v>
      </c>
      <c r="Y209">
        <f>VLOOKUP(E209,Planilha2!A:D,4,FALSE)</f>
        <v>0.70399999999999996</v>
      </c>
      <c r="Z209" s="16">
        <f t="shared" si="13"/>
        <v>1</v>
      </c>
      <c r="AA209" s="16">
        <f t="shared" si="14"/>
        <v>1</v>
      </c>
      <c r="AB209" s="16">
        <f t="shared" si="15"/>
        <v>1</v>
      </c>
    </row>
    <row r="210" spans="1:28" ht="73.5" customHeight="1" x14ac:dyDescent="0.25">
      <c r="A210" s="21">
        <v>255257</v>
      </c>
      <c r="B210" s="22" t="s">
        <v>973</v>
      </c>
      <c r="C210" s="22" t="s">
        <v>974</v>
      </c>
      <c r="D210" s="22" t="s">
        <v>28</v>
      </c>
      <c r="E210" s="23">
        <v>3131307</v>
      </c>
      <c r="F210" s="22" t="s">
        <v>975</v>
      </c>
      <c r="G210" s="22" t="str">
        <f t="shared" si="12"/>
        <v>Região Intermediária de Ipatinga</v>
      </c>
      <c r="H210" s="22">
        <f>VLOOKUP(E210,Planilha2!A:D,4,FALSE)</f>
        <v>0.77100000000000002</v>
      </c>
      <c r="I210" s="22" t="s">
        <v>40</v>
      </c>
      <c r="J210" s="22" t="s">
        <v>22</v>
      </c>
      <c r="K210" s="22" t="s">
        <v>22</v>
      </c>
      <c r="L210" s="22" t="s">
        <v>22</v>
      </c>
      <c r="M210" s="22" t="s">
        <v>22</v>
      </c>
      <c r="N210" s="22" t="s">
        <v>22</v>
      </c>
      <c r="O210" s="23" t="s">
        <v>23</v>
      </c>
      <c r="P210" s="23" t="s">
        <v>23</v>
      </c>
      <c r="Q210" s="23" t="s">
        <v>23</v>
      </c>
      <c r="R210" s="23" t="s">
        <v>23</v>
      </c>
      <c r="S210" s="23" t="s">
        <v>30</v>
      </c>
      <c r="T210" s="24" t="s">
        <v>101</v>
      </c>
      <c r="U210" s="24" t="s">
        <v>3028</v>
      </c>
      <c r="V210" s="22" t="s">
        <v>3078</v>
      </c>
      <c r="W210" s="8" t="s">
        <v>101</v>
      </c>
      <c r="X210" t="str">
        <f>VLOOKUP(E210,Planilha2!A:D,3,FALSE)</f>
        <v>Região Intermediária de Ipatinga</v>
      </c>
      <c r="Y210">
        <f>VLOOKUP(E210,Planilha2!A:D,4,FALSE)</f>
        <v>0.77100000000000002</v>
      </c>
      <c r="Z210" s="16">
        <f t="shared" si="13"/>
        <v>1</v>
      </c>
      <c r="AA210" s="16">
        <f t="shared" si="14"/>
        <v>1</v>
      </c>
      <c r="AB210" s="16">
        <f t="shared" si="15"/>
        <v>1</v>
      </c>
    </row>
    <row r="211" spans="1:28" ht="73.5" customHeight="1" x14ac:dyDescent="0.25">
      <c r="A211" s="21">
        <v>260446</v>
      </c>
      <c r="B211" s="22" t="s">
        <v>1286</v>
      </c>
      <c r="C211" s="22" t="s">
        <v>1287</v>
      </c>
      <c r="D211" s="22" t="s">
        <v>20</v>
      </c>
      <c r="E211" s="23">
        <v>3106200</v>
      </c>
      <c r="F211" s="22" t="s">
        <v>61</v>
      </c>
      <c r="G211" s="22" t="str">
        <f t="shared" si="12"/>
        <v>Região Intermediária de Belo Horizonte</v>
      </c>
      <c r="H211" s="22">
        <f>VLOOKUP(E211,Planilha2!A:D,4,FALSE)</f>
        <v>0.81</v>
      </c>
      <c r="I211" s="22" t="s">
        <v>40</v>
      </c>
      <c r="J211" s="22" t="s">
        <v>22</v>
      </c>
      <c r="K211" s="22" t="s">
        <v>22</v>
      </c>
      <c r="L211" s="22" t="s">
        <v>22</v>
      </c>
      <c r="M211" s="22" t="s">
        <v>22</v>
      </c>
      <c r="N211" s="22" t="s">
        <v>22</v>
      </c>
      <c r="O211" s="23" t="s">
        <v>23</v>
      </c>
      <c r="P211" s="23" t="s">
        <v>23</v>
      </c>
      <c r="Q211" s="23" t="s">
        <v>23</v>
      </c>
      <c r="R211" s="23" t="s">
        <v>23</v>
      </c>
      <c r="S211" s="23" t="s">
        <v>24</v>
      </c>
      <c r="T211" s="24" t="s">
        <v>101</v>
      </c>
      <c r="U211" s="24" t="s">
        <v>3028</v>
      </c>
      <c r="V211" s="22"/>
      <c r="W211" s="8" t="s">
        <v>101</v>
      </c>
      <c r="X211" t="str">
        <f>VLOOKUP(E211,Planilha2!A:D,3,FALSE)</f>
        <v>Região Intermediária de Belo Horizonte</v>
      </c>
      <c r="Y211">
        <f>VLOOKUP(E211,Planilha2!A:D,4,FALSE)</f>
        <v>0.81</v>
      </c>
      <c r="Z211" s="16">
        <f t="shared" si="13"/>
        <v>1</v>
      </c>
      <c r="AA211" s="16">
        <f t="shared" si="14"/>
        <v>1</v>
      </c>
      <c r="AB211" s="16">
        <f t="shared" si="15"/>
        <v>1</v>
      </c>
    </row>
    <row r="212" spans="1:28" ht="73.5" customHeight="1" x14ac:dyDescent="0.25">
      <c r="A212" s="21">
        <v>270717</v>
      </c>
      <c r="B212" s="22" t="s">
        <v>1685</v>
      </c>
      <c r="C212" s="22" t="s">
        <v>1686</v>
      </c>
      <c r="D212" s="22" t="s">
        <v>20</v>
      </c>
      <c r="E212" s="23">
        <v>3157807</v>
      </c>
      <c r="F212" s="22" t="s">
        <v>572</v>
      </c>
      <c r="G212" s="22" t="str">
        <f t="shared" si="12"/>
        <v>Região Intermediária de Belo Horizonte</v>
      </c>
      <c r="H212" s="22">
        <f>VLOOKUP(E212,Planilha2!A:D,4,FALSE)</f>
        <v>0.71499999999999997</v>
      </c>
      <c r="I212" s="22" t="s">
        <v>40</v>
      </c>
      <c r="J212" s="22" t="s">
        <v>22</v>
      </c>
      <c r="K212" s="22" t="s">
        <v>22</v>
      </c>
      <c r="L212" s="22" t="s">
        <v>22</v>
      </c>
      <c r="M212" s="22" t="s">
        <v>22</v>
      </c>
      <c r="N212" s="22" t="s">
        <v>40</v>
      </c>
      <c r="O212" s="23" t="s">
        <v>23</v>
      </c>
      <c r="P212" s="23" t="s">
        <v>23</v>
      </c>
      <c r="Q212" s="23" t="s">
        <v>23</v>
      </c>
      <c r="R212" s="23" t="s">
        <v>23</v>
      </c>
      <c r="S212" s="23" t="s">
        <v>30</v>
      </c>
      <c r="T212" s="24" t="s">
        <v>101</v>
      </c>
      <c r="U212" s="24" t="s">
        <v>3028</v>
      </c>
      <c r="V212" s="22"/>
      <c r="W212" s="9" t="s">
        <v>101</v>
      </c>
      <c r="X212" t="str">
        <f>VLOOKUP(E212,Planilha2!A:D,3,FALSE)</f>
        <v>Região Intermediária de Belo Horizonte</v>
      </c>
      <c r="Y212">
        <f>VLOOKUP(E212,Planilha2!A:D,4,FALSE)</f>
        <v>0.71499999999999997</v>
      </c>
      <c r="Z212" s="16">
        <f t="shared" si="13"/>
        <v>1</v>
      </c>
      <c r="AA212" s="16">
        <f t="shared" si="14"/>
        <v>1</v>
      </c>
      <c r="AB212" s="16">
        <f t="shared" si="15"/>
        <v>1</v>
      </c>
    </row>
    <row r="213" spans="1:28" ht="73.5" customHeight="1" x14ac:dyDescent="0.25">
      <c r="A213" s="21">
        <v>271141</v>
      </c>
      <c r="B213" s="22" t="s">
        <v>1770</v>
      </c>
      <c r="C213" s="22" t="s">
        <v>1771</v>
      </c>
      <c r="D213" s="22" t="s">
        <v>65</v>
      </c>
      <c r="E213" s="23">
        <v>3143302</v>
      </c>
      <c r="F213" s="22" t="s">
        <v>635</v>
      </c>
      <c r="G213" s="22" t="str">
        <f t="shared" si="12"/>
        <v>Região Intermediária de Montes Claros</v>
      </c>
      <c r="H213" s="22">
        <f>VLOOKUP(E213,Planilha2!A:D,4,FALSE)</f>
        <v>0.77</v>
      </c>
      <c r="I213" s="22" t="s">
        <v>40</v>
      </c>
      <c r="J213" s="22" t="s">
        <v>22</v>
      </c>
      <c r="K213" s="22" t="s">
        <v>22</v>
      </c>
      <c r="L213" s="22" t="s">
        <v>22</v>
      </c>
      <c r="M213" s="22" t="s">
        <v>22</v>
      </c>
      <c r="N213" s="22" t="s">
        <v>40</v>
      </c>
      <c r="O213" s="23" t="s">
        <v>23</v>
      </c>
      <c r="P213" s="23" t="s">
        <v>23</v>
      </c>
      <c r="Q213" s="23" t="s">
        <v>23</v>
      </c>
      <c r="R213" s="23" t="s">
        <v>23</v>
      </c>
      <c r="S213" s="23" t="s">
        <v>30</v>
      </c>
      <c r="T213" s="24" t="s">
        <v>101</v>
      </c>
      <c r="U213" s="24" t="s">
        <v>3028</v>
      </c>
      <c r="V213" s="22"/>
      <c r="W213" s="9" t="s">
        <v>101</v>
      </c>
      <c r="X213" t="str">
        <f>VLOOKUP(E213,Planilha2!A:D,3,FALSE)</f>
        <v>Região Intermediária de Montes Claros</v>
      </c>
      <c r="Y213">
        <f>VLOOKUP(E213,Planilha2!A:D,4,FALSE)</f>
        <v>0.77</v>
      </c>
      <c r="Z213" s="16">
        <f t="shared" si="13"/>
        <v>1</v>
      </c>
      <c r="AA213" s="16">
        <f t="shared" si="14"/>
        <v>1</v>
      </c>
      <c r="AB213" s="16">
        <f t="shared" si="15"/>
        <v>1</v>
      </c>
    </row>
    <row r="214" spans="1:28" ht="73.5" customHeight="1" x14ac:dyDescent="0.25">
      <c r="A214" s="21">
        <v>274246</v>
      </c>
      <c r="B214" s="22" t="s">
        <v>1933</v>
      </c>
      <c r="C214" s="22" t="s">
        <v>1934</v>
      </c>
      <c r="D214" s="22" t="s">
        <v>276</v>
      </c>
      <c r="E214" s="23">
        <v>3103405</v>
      </c>
      <c r="F214" s="22" t="s">
        <v>1935</v>
      </c>
      <c r="G214" s="22" t="str">
        <f t="shared" si="12"/>
        <v>Região Intermediária de Teófilo Otoni</v>
      </c>
      <c r="H214" s="22">
        <f>VLOOKUP(E214,Planilha2!A:D,4,FALSE)</f>
        <v>0.66300000000000003</v>
      </c>
      <c r="I214" s="22" t="s">
        <v>40</v>
      </c>
      <c r="J214" s="22" t="s">
        <v>22</v>
      </c>
      <c r="K214" s="22" t="s">
        <v>22</v>
      </c>
      <c r="L214" s="22" t="s">
        <v>22</v>
      </c>
      <c r="M214" s="22" t="s">
        <v>22</v>
      </c>
      <c r="N214" s="22" t="s">
        <v>40</v>
      </c>
      <c r="O214" s="23" t="s">
        <v>23</v>
      </c>
      <c r="P214" s="23" t="s">
        <v>23</v>
      </c>
      <c r="Q214" s="23" t="s">
        <v>23</v>
      </c>
      <c r="R214" s="23" t="s">
        <v>23</v>
      </c>
      <c r="S214" s="23" t="s">
        <v>30</v>
      </c>
      <c r="T214" s="24" t="s">
        <v>101</v>
      </c>
      <c r="U214" s="24" t="s">
        <v>3028</v>
      </c>
      <c r="V214" s="22"/>
      <c r="W214" s="9" t="s">
        <v>101</v>
      </c>
      <c r="X214" t="str">
        <f>VLOOKUP(E214,Planilha2!A:D,3,FALSE)</f>
        <v>Região Intermediária de Teófilo Otoni</v>
      </c>
      <c r="Y214">
        <f>VLOOKUP(E214,Planilha2!A:D,4,FALSE)</f>
        <v>0.66300000000000003</v>
      </c>
      <c r="Z214" s="16">
        <f t="shared" si="13"/>
        <v>1</v>
      </c>
      <c r="AA214" s="16">
        <f t="shared" si="14"/>
        <v>1</v>
      </c>
      <c r="AB214" s="16">
        <f t="shared" si="15"/>
        <v>1</v>
      </c>
    </row>
    <row r="215" spans="1:28" ht="73.5" customHeight="1" x14ac:dyDescent="0.25">
      <c r="A215" s="21">
        <v>275112</v>
      </c>
      <c r="B215" s="22" t="s">
        <v>2076</v>
      </c>
      <c r="C215" s="22" t="s">
        <v>2077</v>
      </c>
      <c r="D215" s="22" t="s">
        <v>208</v>
      </c>
      <c r="E215" s="23">
        <v>3120904</v>
      </c>
      <c r="F215" s="22" t="s">
        <v>273</v>
      </c>
      <c r="G215" s="22" t="str">
        <f t="shared" si="12"/>
        <v>Região Intermediária de Belo Horizonte</v>
      </c>
      <c r="H215" s="22">
        <f>VLOOKUP(E215,Planilha2!A:D,4,FALSE)</f>
        <v>0.71299999999999997</v>
      </c>
      <c r="I215" s="22" t="s">
        <v>40</v>
      </c>
      <c r="J215" s="22" t="s">
        <v>22</v>
      </c>
      <c r="K215" s="22" t="s">
        <v>22</v>
      </c>
      <c r="L215" s="22" t="s">
        <v>22</v>
      </c>
      <c r="M215" s="22" t="s">
        <v>22</v>
      </c>
      <c r="N215" s="22" t="s">
        <v>22</v>
      </c>
      <c r="O215" s="23" t="s">
        <v>23</v>
      </c>
      <c r="P215" s="23" t="s">
        <v>23</v>
      </c>
      <c r="Q215" s="23" t="s">
        <v>23</v>
      </c>
      <c r="R215" s="23" t="s">
        <v>23</v>
      </c>
      <c r="S215" s="23" t="s">
        <v>30</v>
      </c>
      <c r="T215" s="24" t="s">
        <v>101</v>
      </c>
      <c r="U215" s="24" t="s">
        <v>3028</v>
      </c>
      <c r="V215" s="22"/>
      <c r="W215" s="8" t="s">
        <v>101</v>
      </c>
      <c r="X215" t="str">
        <f>VLOOKUP(E215,Planilha2!A:D,3,FALSE)</f>
        <v>Região Intermediária de Belo Horizonte</v>
      </c>
      <c r="Y215">
        <f>VLOOKUP(E215,Planilha2!A:D,4,FALSE)</f>
        <v>0.71299999999999997</v>
      </c>
      <c r="Z215" s="16">
        <f t="shared" si="13"/>
        <v>1</v>
      </c>
      <c r="AA215" s="16">
        <f t="shared" si="14"/>
        <v>1</v>
      </c>
      <c r="AB215" s="16">
        <f t="shared" si="15"/>
        <v>1</v>
      </c>
    </row>
    <row r="216" spans="1:28" ht="73.5" customHeight="1" x14ac:dyDescent="0.25">
      <c r="A216" s="21">
        <v>252305</v>
      </c>
      <c r="B216" s="22" t="s">
        <v>795</v>
      </c>
      <c r="C216" s="22" t="s">
        <v>796</v>
      </c>
      <c r="D216" s="22" t="s">
        <v>28</v>
      </c>
      <c r="E216" s="23">
        <v>3127701</v>
      </c>
      <c r="F216" s="22" t="s">
        <v>558</v>
      </c>
      <c r="G216" s="22" t="str">
        <f t="shared" si="12"/>
        <v>Região Intermediária de Governador Valadares</v>
      </c>
      <c r="H216" s="22">
        <f>VLOOKUP(E216,Planilha2!A:D,4,FALSE)</f>
        <v>0.72699999999999998</v>
      </c>
      <c r="I216" s="22" t="s">
        <v>22</v>
      </c>
      <c r="J216" s="22" t="s">
        <v>22</v>
      </c>
      <c r="K216" s="22" t="s">
        <v>22</v>
      </c>
      <c r="L216" s="22" t="s">
        <v>40</v>
      </c>
      <c r="M216" s="22" t="s">
        <v>22</v>
      </c>
      <c r="N216" s="22" t="s">
        <v>22</v>
      </c>
      <c r="O216" s="23" t="s">
        <v>23</v>
      </c>
      <c r="P216" s="23" t="s">
        <v>23</v>
      </c>
      <c r="Q216" s="23" t="s">
        <v>23</v>
      </c>
      <c r="R216" s="23" t="s">
        <v>23</v>
      </c>
      <c r="S216" s="23" t="s">
        <v>30</v>
      </c>
      <c r="T216" s="24" t="s">
        <v>797</v>
      </c>
      <c r="U216" s="24" t="s">
        <v>3028</v>
      </c>
      <c r="V216" s="22" t="s">
        <v>3078</v>
      </c>
      <c r="W216" s="9" t="s">
        <v>797</v>
      </c>
      <c r="X216" t="str">
        <f>VLOOKUP(E216,Planilha2!A:D,3,FALSE)</f>
        <v>Região Intermediária de Governador Valadares</v>
      </c>
      <c r="Y216">
        <f>VLOOKUP(E216,Planilha2!A:D,4,FALSE)</f>
        <v>0.72699999999999998</v>
      </c>
      <c r="Z216" s="16">
        <f t="shared" si="13"/>
        <v>1</v>
      </c>
      <c r="AA216" s="16">
        <f t="shared" si="14"/>
        <v>1</v>
      </c>
      <c r="AB216" s="16">
        <f t="shared" si="15"/>
        <v>1</v>
      </c>
    </row>
    <row r="217" spans="1:28" ht="73.5" customHeight="1" x14ac:dyDescent="0.25">
      <c r="A217" s="21">
        <v>259270</v>
      </c>
      <c r="B217" s="22" t="s">
        <v>1193</v>
      </c>
      <c r="C217" s="22" t="s">
        <v>1194</v>
      </c>
      <c r="D217" s="22" t="s">
        <v>276</v>
      </c>
      <c r="E217" s="23">
        <v>3168606</v>
      </c>
      <c r="F217" s="22" t="s">
        <v>1195</v>
      </c>
      <c r="G217" s="22" t="str">
        <f t="shared" si="12"/>
        <v>Região Intermediária de Teófilo Otoni</v>
      </c>
      <c r="H217" s="22">
        <f>VLOOKUP(E217,Planilha2!A:D,4,FALSE)</f>
        <v>0.70099999999999996</v>
      </c>
      <c r="I217" s="22" t="s">
        <v>22</v>
      </c>
      <c r="J217" s="22" t="s">
        <v>22</v>
      </c>
      <c r="K217" s="22" t="s">
        <v>22</v>
      </c>
      <c r="L217" s="22" t="s">
        <v>22</v>
      </c>
      <c r="M217" s="22" t="s">
        <v>22</v>
      </c>
      <c r="N217" s="22" t="s">
        <v>40</v>
      </c>
      <c r="O217" s="23" t="s">
        <v>23</v>
      </c>
      <c r="P217" s="23" t="s">
        <v>23</v>
      </c>
      <c r="Q217" s="23" t="s">
        <v>23</v>
      </c>
      <c r="R217" s="23" t="s">
        <v>23</v>
      </c>
      <c r="S217" s="23" t="s">
        <v>24</v>
      </c>
      <c r="T217" s="24" t="s">
        <v>797</v>
      </c>
      <c r="U217" s="24" t="s">
        <v>3028</v>
      </c>
      <c r="V217" s="22"/>
      <c r="W217" s="8" t="s">
        <v>797</v>
      </c>
      <c r="X217" t="str">
        <f>VLOOKUP(E217,Planilha2!A:D,3,FALSE)</f>
        <v>Região Intermediária de Teófilo Otoni</v>
      </c>
      <c r="Y217">
        <f>VLOOKUP(E217,Planilha2!A:D,4,FALSE)</f>
        <v>0.70099999999999996</v>
      </c>
      <c r="Z217" s="16">
        <f t="shared" si="13"/>
        <v>1</v>
      </c>
      <c r="AA217" s="16">
        <f t="shared" si="14"/>
        <v>1</v>
      </c>
      <c r="AB217" s="16">
        <f t="shared" si="15"/>
        <v>1</v>
      </c>
    </row>
    <row r="218" spans="1:28" ht="73.5" customHeight="1" x14ac:dyDescent="0.25">
      <c r="A218" s="21">
        <v>270450</v>
      </c>
      <c r="B218" s="22" t="s">
        <v>1664</v>
      </c>
      <c r="C218" s="22" t="s">
        <v>1665</v>
      </c>
      <c r="D218" s="22" t="s">
        <v>44</v>
      </c>
      <c r="E218" s="23">
        <v>3143906</v>
      </c>
      <c r="F218" s="22" t="s">
        <v>1666</v>
      </c>
      <c r="G218" s="22" t="str">
        <f t="shared" si="12"/>
        <v>Região Intermediária de Juíz de Fora</v>
      </c>
      <c r="H218" s="22">
        <f>VLOOKUP(E218,Planilha2!A:D,4,FALSE)</f>
        <v>0.73399999999999999</v>
      </c>
      <c r="I218" s="22" t="s">
        <v>22</v>
      </c>
      <c r="J218" s="22" t="s">
        <v>22</v>
      </c>
      <c r="K218" s="22" t="s">
        <v>22</v>
      </c>
      <c r="L218" s="22" t="s">
        <v>22</v>
      </c>
      <c r="M218" s="22" t="s">
        <v>22</v>
      </c>
      <c r="N218" s="22" t="s">
        <v>22</v>
      </c>
      <c r="O218" s="23" t="s">
        <v>23</v>
      </c>
      <c r="P218" s="23" t="s">
        <v>23</v>
      </c>
      <c r="Q218" s="23" t="s">
        <v>23</v>
      </c>
      <c r="R218" s="23" t="s">
        <v>23</v>
      </c>
      <c r="S218" s="23" t="s">
        <v>30</v>
      </c>
      <c r="T218" s="24" t="s">
        <v>797</v>
      </c>
      <c r="U218" s="24" t="s">
        <v>3028</v>
      </c>
      <c r="V218" s="22"/>
      <c r="W218" s="9" t="s">
        <v>797</v>
      </c>
      <c r="X218" t="str">
        <f>VLOOKUP(E218,Planilha2!A:D,3,FALSE)</f>
        <v>Região Intermediária de Juíz de Fora</v>
      </c>
      <c r="Y218">
        <f>VLOOKUP(E218,Planilha2!A:D,4,FALSE)</f>
        <v>0.73399999999999999</v>
      </c>
      <c r="Z218" s="16">
        <f t="shared" si="13"/>
        <v>1</v>
      </c>
      <c r="AA218" s="16">
        <f t="shared" si="14"/>
        <v>1</v>
      </c>
      <c r="AB218" s="16">
        <f t="shared" si="15"/>
        <v>1</v>
      </c>
    </row>
    <row r="219" spans="1:28" ht="73.5" customHeight="1" x14ac:dyDescent="0.25">
      <c r="A219" s="21">
        <v>271196</v>
      </c>
      <c r="B219" s="22" t="s">
        <v>1780</v>
      </c>
      <c r="C219" s="22" t="s">
        <v>1781</v>
      </c>
      <c r="D219" s="22" t="s">
        <v>20</v>
      </c>
      <c r="E219" s="23">
        <v>3131307</v>
      </c>
      <c r="F219" s="22" t="s">
        <v>121</v>
      </c>
      <c r="G219" s="22" t="str">
        <f t="shared" si="12"/>
        <v>Região Intermediária de Ipatinga</v>
      </c>
      <c r="H219" s="22">
        <f>VLOOKUP(E219,Planilha2!A:D,4,FALSE)</f>
        <v>0.77100000000000002</v>
      </c>
      <c r="I219" s="22" t="s">
        <v>40</v>
      </c>
      <c r="J219" s="22" t="s">
        <v>22</v>
      </c>
      <c r="K219" s="22" t="s">
        <v>22</v>
      </c>
      <c r="L219" s="22" t="s">
        <v>22</v>
      </c>
      <c r="M219" s="22" t="s">
        <v>22</v>
      </c>
      <c r="N219" s="22" t="s">
        <v>22</v>
      </c>
      <c r="O219" s="23" t="s">
        <v>23</v>
      </c>
      <c r="P219" s="23" t="s">
        <v>23</v>
      </c>
      <c r="Q219" s="23" t="s">
        <v>23</v>
      </c>
      <c r="R219" s="23" t="s">
        <v>23</v>
      </c>
      <c r="S219" s="23" t="s">
        <v>24</v>
      </c>
      <c r="T219" s="24" t="s">
        <v>797</v>
      </c>
      <c r="U219" s="24" t="s">
        <v>3028</v>
      </c>
      <c r="V219" s="22"/>
      <c r="W219" s="8" t="s">
        <v>797</v>
      </c>
      <c r="X219" t="str">
        <f>VLOOKUP(E219,Planilha2!A:D,3,FALSE)</f>
        <v>Região Intermediária de Ipatinga</v>
      </c>
      <c r="Y219">
        <f>VLOOKUP(E219,Planilha2!A:D,4,FALSE)</f>
        <v>0.77100000000000002</v>
      </c>
      <c r="Z219" s="16">
        <f t="shared" si="13"/>
        <v>1</v>
      </c>
      <c r="AA219" s="16">
        <f t="shared" si="14"/>
        <v>1</v>
      </c>
      <c r="AB219" s="16">
        <f t="shared" si="15"/>
        <v>1</v>
      </c>
    </row>
    <row r="220" spans="1:28" ht="73.5" customHeight="1" x14ac:dyDescent="0.25">
      <c r="A220" s="21">
        <v>274653</v>
      </c>
      <c r="B220" s="22" t="s">
        <v>1992</v>
      </c>
      <c r="C220" s="22" t="s">
        <v>1993</v>
      </c>
      <c r="D220" s="22" t="s">
        <v>28</v>
      </c>
      <c r="E220" s="23">
        <v>3135209</v>
      </c>
      <c r="F220" s="22" t="s">
        <v>1994</v>
      </c>
      <c r="G220" s="22" t="str">
        <f t="shared" si="12"/>
        <v>Região Intermediária de Montes Claros</v>
      </c>
      <c r="H220" s="22">
        <f>VLOOKUP(E220,Planilha2!A:D,4,FALSE)</f>
        <v>0.65800000000000003</v>
      </c>
      <c r="I220" s="22" t="s">
        <v>22</v>
      </c>
      <c r="J220" s="22" t="s">
        <v>22</v>
      </c>
      <c r="K220" s="22" t="s">
        <v>22</v>
      </c>
      <c r="L220" s="22" t="s">
        <v>22</v>
      </c>
      <c r="M220" s="22" t="s">
        <v>22</v>
      </c>
      <c r="N220" s="22" t="s">
        <v>22</v>
      </c>
      <c r="O220" s="23" t="s">
        <v>23</v>
      </c>
      <c r="P220" s="23" t="s">
        <v>23</v>
      </c>
      <c r="Q220" s="23" t="s">
        <v>23</v>
      </c>
      <c r="R220" s="23" t="s">
        <v>23</v>
      </c>
      <c r="S220" s="23" t="s">
        <v>24</v>
      </c>
      <c r="T220" s="24" t="s">
        <v>797</v>
      </c>
      <c r="U220" s="24" t="s">
        <v>3028</v>
      </c>
      <c r="V220" s="22" t="s">
        <v>3078</v>
      </c>
      <c r="W220" s="9" t="s">
        <v>797</v>
      </c>
      <c r="X220" t="str">
        <f>VLOOKUP(E220,Planilha2!A:D,3,FALSE)</f>
        <v>Região Intermediária de Montes Claros</v>
      </c>
      <c r="Y220">
        <f>VLOOKUP(E220,Planilha2!A:D,4,FALSE)</f>
        <v>0.65800000000000003</v>
      </c>
      <c r="Z220" s="16">
        <f t="shared" si="13"/>
        <v>1</v>
      </c>
      <c r="AA220" s="16">
        <f t="shared" si="14"/>
        <v>1</v>
      </c>
      <c r="AB220" s="16">
        <f t="shared" si="15"/>
        <v>1</v>
      </c>
    </row>
    <row r="221" spans="1:28" ht="73.5" customHeight="1" x14ac:dyDescent="0.25">
      <c r="A221" s="21">
        <v>275754</v>
      </c>
      <c r="B221" s="22" t="s">
        <v>1794</v>
      </c>
      <c r="C221" s="22" t="s">
        <v>1795</v>
      </c>
      <c r="D221" s="22" t="s">
        <v>104</v>
      </c>
      <c r="E221" s="23">
        <v>3106200</v>
      </c>
      <c r="F221" s="22" t="s">
        <v>61</v>
      </c>
      <c r="G221" s="22" t="str">
        <f t="shared" si="12"/>
        <v>Região Intermediária de Belo Horizonte</v>
      </c>
      <c r="H221" s="22">
        <f>VLOOKUP(E221,Planilha2!A:D,4,FALSE)</f>
        <v>0.81</v>
      </c>
      <c r="I221" s="22" t="s">
        <v>22</v>
      </c>
      <c r="J221" s="22" t="s">
        <v>22</v>
      </c>
      <c r="K221" s="22" t="s">
        <v>22</v>
      </c>
      <c r="L221" s="22" t="s">
        <v>22</v>
      </c>
      <c r="M221" s="22" t="s">
        <v>22</v>
      </c>
      <c r="N221" s="22" t="s">
        <v>22</v>
      </c>
      <c r="O221" s="23" t="s">
        <v>23</v>
      </c>
      <c r="P221" s="23" t="s">
        <v>23</v>
      </c>
      <c r="Q221" s="23" t="s">
        <v>23</v>
      </c>
      <c r="R221" s="23" t="s">
        <v>58</v>
      </c>
      <c r="S221" s="23" t="s">
        <v>24</v>
      </c>
      <c r="T221" s="24" t="s">
        <v>797</v>
      </c>
      <c r="U221" s="24" t="s">
        <v>3028</v>
      </c>
      <c r="V221" s="22"/>
      <c r="W221" s="9" t="s">
        <v>797</v>
      </c>
      <c r="X221" t="str">
        <f>VLOOKUP(E221,Planilha2!A:D,3,FALSE)</f>
        <v>Região Intermediária de Belo Horizonte</v>
      </c>
      <c r="Y221">
        <f>VLOOKUP(E221,Planilha2!A:D,4,FALSE)</f>
        <v>0.81</v>
      </c>
      <c r="Z221" s="16">
        <f t="shared" si="13"/>
        <v>1</v>
      </c>
      <c r="AA221" s="16">
        <f t="shared" si="14"/>
        <v>2</v>
      </c>
      <c r="AB221" s="16">
        <f t="shared" si="15"/>
        <v>2</v>
      </c>
    </row>
    <row r="222" spans="1:28" ht="73.5" customHeight="1" x14ac:dyDescent="0.25">
      <c r="A222" s="21">
        <v>246403</v>
      </c>
      <c r="B222" s="22" t="s">
        <v>485</v>
      </c>
      <c r="C222" s="22" t="s">
        <v>486</v>
      </c>
      <c r="D222" s="22" t="s">
        <v>28</v>
      </c>
      <c r="E222" s="23">
        <v>3122306</v>
      </c>
      <c r="F222" s="22" t="s">
        <v>202</v>
      </c>
      <c r="G222" s="22" t="str">
        <f t="shared" si="12"/>
        <v>Região Intermediária de Divinópolis</v>
      </c>
      <c r="H222" s="22">
        <f>VLOOKUP(E222,Planilha2!A:D,4,FALSE)</f>
        <v>0.76400000000000001</v>
      </c>
      <c r="I222" s="22" t="s">
        <v>22</v>
      </c>
      <c r="J222" s="22" t="s">
        <v>22</v>
      </c>
      <c r="K222" s="22" t="s">
        <v>22</v>
      </c>
      <c r="L222" s="22" t="s">
        <v>22</v>
      </c>
      <c r="M222" s="22" t="s">
        <v>22</v>
      </c>
      <c r="N222" s="22" t="s">
        <v>22</v>
      </c>
      <c r="O222" s="23" t="s">
        <v>23</v>
      </c>
      <c r="P222" s="23" t="s">
        <v>23</v>
      </c>
      <c r="Q222" s="23" t="s">
        <v>23</v>
      </c>
      <c r="R222" s="23" t="s">
        <v>23</v>
      </c>
      <c r="S222" s="23" t="s">
        <v>24</v>
      </c>
      <c r="T222" s="24" t="s">
        <v>487</v>
      </c>
      <c r="U222" s="24" t="s">
        <v>3028</v>
      </c>
      <c r="V222" s="26" t="s">
        <v>3078</v>
      </c>
      <c r="W222" s="8" t="s">
        <v>487</v>
      </c>
      <c r="X222" t="str">
        <f>VLOOKUP(E222,Planilha2!A:D,3,FALSE)</f>
        <v>Região Intermediária de Divinópolis</v>
      </c>
      <c r="Y222">
        <f>VLOOKUP(E222,Planilha2!A:D,4,FALSE)</f>
        <v>0.76400000000000001</v>
      </c>
      <c r="Z222" s="16">
        <f t="shared" si="13"/>
        <v>1</v>
      </c>
      <c r="AA222" s="16">
        <f t="shared" si="14"/>
        <v>1</v>
      </c>
      <c r="AB222" s="16">
        <f t="shared" si="15"/>
        <v>1</v>
      </c>
    </row>
    <row r="223" spans="1:28" ht="73.5" customHeight="1" x14ac:dyDescent="0.25">
      <c r="A223" s="21">
        <v>255298</v>
      </c>
      <c r="B223" s="22" t="s">
        <v>983</v>
      </c>
      <c r="C223" s="22" t="s">
        <v>984</v>
      </c>
      <c r="D223" s="22" t="s">
        <v>92</v>
      </c>
      <c r="E223" s="23">
        <v>3134608</v>
      </c>
      <c r="F223" s="22" t="s">
        <v>985</v>
      </c>
      <c r="G223" s="22" t="str">
        <f t="shared" si="12"/>
        <v>Região Intermediária de Belo Horizonte</v>
      </c>
      <c r="H223" s="22">
        <f>VLOOKUP(E223,Planilha2!A:D,4,FALSE)</f>
        <v>0.68100000000000005</v>
      </c>
      <c r="I223" s="22" t="s">
        <v>22</v>
      </c>
      <c r="J223" s="22" t="s">
        <v>22</v>
      </c>
      <c r="K223" s="22" t="s">
        <v>22</v>
      </c>
      <c r="L223" s="22" t="s">
        <v>22</v>
      </c>
      <c r="M223" s="22" t="s">
        <v>22</v>
      </c>
      <c r="N223" s="22" t="s">
        <v>40</v>
      </c>
      <c r="O223" s="23" t="s">
        <v>23</v>
      </c>
      <c r="P223" s="23" t="s">
        <v>23</v>
      </c>
      <c r="Q223" s="23" t="s">
        <v>58</v>
      </c>
      <c r="R223" s="23" t="s">
        <v>58</v>
      </c>
      <c r="S223" s="23" t="s">
        <v>93</v>
      </c>
      <c r="T223" s="24" t="s">
        <v>487</v>
      </c>
      <c r="U223" s="24" t="s">
        <v>3028</v>
      </c>
      <c r="V223" s="22" t="s">
        <v>2299</v>
      </c>
      <c r="W223" s="8" t="s">
        <v>487</v>
      </c>
      <c r="X223" t="str">
        <f>VLOOKUP(E223,Planilha2!A:D,3,FALSE)</f>
        <v>Região Intermediária de Belo Horizonte</v>
      </c>
      <c r="Y223">
        <f>VLOOKUP(E223,Planilha2!A:D,4,FALSE)</f>
        <v>0.68100000000000005</v>
      </c>
      <c r="Z223" s="16">
        <f t="shared" si="13"/>
        <v>1</v>
      </c>
      <c r="AA223" s="16">
        <f t="shared" si="14"/>
        <v>1</v>
      </c>
      <c r="AB223" s="16">
        <f t="shared" si="15"/>
        <v>1</v>
      </c>
    </row>
    <row r="224" spans="1:28" ht="73.5" customHeight="1" x14ac:dyDescent="0.25">
      <c r="A224" s="21">
        <v>274572</v>
      </c>
      <c r="B224" s="22" t="s">
        <v>1982</v>
      </c>
      <c r="C224" s="22" t="s">
        <v>1983</v>
      </c>
      <c r="D224" s="22" t="s">
        <v>208</v>
      </c>
      <c r="E224" s="23">
        <v>3122306</v>
      </c>
      <c r="F224" s="22" t="s">
        <v>1377</v>
      </c>
      <c r="G224" s="22" t="str">
        <f t="shared" si="12"/>
        <v>Região Intermediária de Divinópolis</v>
      </c>
      <c r="H224" s="22">
        <f>VLOOKUP(E224,Planilha2!A:D,4,FALSE)</f>
        <v>0.76400000000000001</v>
      </c>
      <c r="I224" s="22" t="s">
        <v>22</v>
      </c>
      <c r="J224" s="22" t="s">
        <v>22</v>
      </c>
      <c r="K224" s="22" t="s">
        <v>22</v>
      </c>
      <c r="L224" s="22" t="s">
        <v>22</v>
      </c>
      <c r="M224" s="22" t="s">
        <v>22</v>
      </c>
      <c r="N224" s="22" t="s">
        <v>40</v>
      </c>
      <c r="O224" s="23" t="s">
        <v>23</v>
      </c>
      <c r="P224" s="23" t="s">
        <v>23</v>
      </c>
      <c r="Q224" s="23" t="s">
        <v>58</v>
      </c>
      <c r="R224" s="23" t="s">
        <v>23</v>
      </c>
      <c r="S224" s="23" t="s">
        <v>93</v>
      </c>
      <c r="T224" s="24" t="s">
        <v>487</v>
      </c>
      <c r="U224" s="24" t="s">
        <v>3028</v>
      </c>
      <c r="V224" s="22"/>
      <c r="W224" s="8" t="s">
        <v>487</v>
      </c>
      <c r="X224" t="str">
        <f>VLOOKUP(E224,Planilha2!A:D,3,FALSE)</f>
        <v>Região Intermediária de Divinópolis</v>
      </c>
      <c r="Y224">
        <f>VLOOKUP(E224,Planilha2!A:D,4,FALSE)</f>
        <v>0.76400000000000001</v>
      </c>
      <c r="Z224" s="16">
        <f t="shared" si="13"/>
        <v>1</v>
      </c>
      <c r="AA224" s="16">
        <f t="shared" si="14"/>
        <v>1</v>
      </c>
      <c r="AB224" s="16">
        <f t="shared" si="15"/>
        <v>1</v>
      </c>
    </row>
    <row r="225" spans="1:28" ht="73.5" customHeight="1" x14ac:dyDescent="0.25">
      <c r="A225" s="21">
        <v>276140</v>
      </c>
      <c r="B225" s="22" t="s">
        <v>2262</v>
      </c>
      <c r="C225" s="22" t="s">
        <v>2263</v>
      </c>
      <c r="D225" s="22" t="s">
        <v>20</v>
      </c>
      <c r="E225" s="23">
        <v>3122306</v>
      </c>
      <c r="F225" s="22" t="s">
        <v>202</v>
      </c>
      <c r="G225" s="22" t="str">
        <f t="shared" si="12"/>
        <v>Região Intermediária de Divinópolis</v>
      </c>
      <c r="H225" s="22">
        <f>VLOOKUP(E225,Planilha2!A:D,4,FALSE)</f>
        <v>0.76400000000000001</v>
      </c>
      <c r="I225" s="22" t="s">
        <v>40</v>
      </c>
      <c r="J225" s="22" t="s">
        <v>22</v>
      </c>
      <c r="K225" s="22" t="s">
        <v>22</v>
      </c>
      <c r="L225" s="22" t="s">
        <v>22</v>
      </c>
      <c r="M225" s="22" t="s">
        <v>22</v>
      </c>
      <c r="N225" s="22" t="s">
        <v>40</v>
      </c>
      <c r="O225" s="23" t="s">
        <v>23</v>
      </c>
      <c r="P225" s="23" t="s">
        <v>23</v>
      </c>
      <c r="Q225" s="23" t="s">
        <v>23</v>
      </c>
      <c r="R225" s="23" t="s">
        <v>58</v>
      </c>
      <c r="S225" s="23" t="s">
        <v>93</v>
      </c>
      <c r="T225" s="24" t="s">
        <v>487</v>
      </c>
      <c r="U225" s="24" t="s">
        <v>3028</v>
      </c>
      <c r="V225" s="22"/>
      <c r="W225" s="9" t="s">
        <v>487</v>
      </c>
      <c r="X225" t="str">
        <f>VLOOKUP(E225,Planilha2!A:D,3,FALSE)</f>
        <v>Região Intermediária de Divinópolis</v>
      </c>
      <c r="Y225">
        <f>VLOOKUP(E225,Planilha2!A:D,4,FALSE)</f>
        <v>0.76400000000000001</v>
      </c>
      <c r="Z225" s="16">
        <f t="shared" si="13"/>
        <v>1</v>
      </c>
      <c r="AA225" s="16">
        <f t="shared" si="14"/>
        <v>1</v>
      </c>
      <c r="AB225" s="16">
        <f t="shared" si="15"/>
        <v>1</v>
      </c>
    </row>
    <row r="226" spans="1:28" ht="73.5" customHeight="1" x14ac:dyDescent="0.25">
      <c r="A226" s="21">
        <v>259399</v>
      </c>
      <c r="B226" s="22" t="s">
        <v>1201</v>
      </c>
      <c r="C226" s="22" t="s">
        <v>1202</v>
      </c>
      <c r="D226" s="22" t="s">
        <v>92</v>
      </c>
      <c r="E226" s="23">
        <v>3104007</v>
      </c>
      <c r="F226" s="22" t="s">
        <v>782</v>
      </c>
      <c r="G226" s="22" t="str">
        <f t="shared" si="12"/>
        <v>Região Intermediária de Uberaba</v>
      </c>
      <c r="H226" s="22">
        <f>VLOOKUP(E226,Planilha2!A:D,4,FALSE)</f>
        <v>0.77200000000000002</v>
      </c>
      <c r="I226" s="22" t="s">
        <v>40</v>
      </c>
      <c r="J226" s="22" t="s">
        <v>22</v>
      </c>
      <c r="K226" s="22" t="s">
        <v>22</v>
      </c>
      <c r="L226" s="22" t="s">
        <v>22</v>
      </c>
      <c r="M226" s="22" t="s">
        <v>22</v>
      </c>
      <c r="N226" s="22" t="s">
        <v>40</v>
      </c>
      <c r="O226" s="23" t="s">
        <v>23</v>
      </c>
      <c r="P226" s="23" t="s">
        <v>23</v>
      </c>
      <c r="Q226" s="23" t="s">
        <v>23</v>
      </c>
      <c r="R226" s="23" t="s">
        <v>23</v>
      </c>
      <c r="S226" s="23" t="s">
        <v>24</v>
      </c>
      <c r="T226" s="24" t="s">
        <v>1203</v>
      </c>
      <c r="U226" s="24" t="s">
        <v>3028</v>
      </c>
      <c r="V226" s="22" t="s">
        <v>3077</v>
      </c>
      <c r="W226" s="9" t="s">
        <v>1203</v>
      </c>
      <c r="X226" t="str">
        <f>VLOOKUP(E226,Planilha2!A:D,3,FALSE)</f>
        <v>Região Intermediária de Uberaba</v>
      </c>
      <c r="Y226">
        <f>VLOOKUP(E226,Planilha2!A:D,4,FALSE)</f>
        <v>0.77200000000000002</v>
      </c>
      <c r="Z226" s="16">
        <f t="shared" si="13"/>
        <v>1</v>
      </c>
      <c r="AA226" s="16">
        <f t="shared" si="14"/>
        <v>1</v>
      </c>
      <c r="AB226" s="16">
        <f t="shared" si="15"/>
        <v>1</v>
      </c>
    </row>
    <row r="227" spans="1:28" ht="73.5" customHeight="1" x14ac:dyDescent="0.25">
      <c r="A227" s="21">
        <v>241155</v>
      </c>
      <c r="B227" s="22" t="s">
        <v>324</v>
      </c>
      <c r="C227" s="22" t="s">
        <v>325</v>
      </c>
      <c r="D227" s="22" t="s">
        <v>20</v>
      </c>
      <c r="E227" s="23">
        <v>3106705</v>
      </c>
      <c r="F227" s="22" t="s">
        <v>326</v>
      </c>
      <c r="G227" s="22" t="str">
        <f t="shared" si="12"/>
        <v>Região Intermediária de Belo Horizonte</v>
      </c>
      <c r="H227" s="22">
        <f>VLOOKUP(E227,Planilha2!A:D,4,FALSE)</f>
        <v>0.749</v>
      </c>
      <c r="I227" s="22" t="s">
        <v>40</v>
      </c>
      <c r="J227" s="22" t="s">
        <v>22</v>
      </c>
      <c r="K227" s="22" t="s">
        <v>22</v>
      </c>
      <c r="L227" s="22" t="s">
        <v>22</v>
      </c>
      <c r="M227" s="22" t="s">
        <v>22</v>
      </c>
      <c r="N227" s="22" t="s">
        <v>22</v>
      </c>
      <c r="O227" s="23" t="s">
        <v>23</v>
      </c>
      <c r="P227" s="23" t="s">
        <v>23</v>
      </c>
      <c r="Q227" s="23" t="s">
        <v>23</v>
      </c>
      <c r="R227" s="23" t="s">
        <v>23</v>
      </c>
      <c r="S227" s="23" t="s">
        <v>30</v>
      </c>
      <c r="T227" s="24" t="s">
        <v>327</v>
      </c>
      <c r="U227" s="24" t="s">
        <v>3028</v>
      </c>
      <c r="V227" s="22"/>
      <c r="W227" s="9" t="s">
        <v>327</v>
      </c>
      <c r="X227" t="str">
        <f>VLOOKUP(E227,Planilha2!A:D,3,FALSE)</f>
        <v>Região Intermediária de Belo Horizonte</v>
      </c>
      <c r="Y227">
        <f>VLOOKUP(E227,Planilha2!A:D,4,FALSE)</f>
        <v>0.749</v>
      </c>
      <c r="Z227" s="16">
        <f t="shared" si="13"/>
        <v>1</v>
      </c>
      <c r="AA227" s="16">
        <f t="shared" si="14"/>
        <v>1</v>
      </c>
      <c r="AB227" s="16">
        <f t="shared" si="15"/>
        <v>1</v>
      </c>
    </row>
    <row r="228" spans="1:28" ht="73.5" customHeight="1" x14ac:dyDescent="0.25">
      <c r="A228" s="21">
        <v>271859</v>
      </c>
      <c r="B228" s="22" t="s">
        <v>1890</v>
      </c>
      <c r="C228" s="22" t="s">
        <v>1891</v>
      </c>
      <c r="D228" s="22" t="s">
        <v>92</v>
      </c>
      <c r="E228" s="23">
        <v>3119401</v>
      </c>
      <c r="F228" s="22" t="s">
        <v>1262</v>
      </c>
      <c r="G228" s="22" t="str">
        <f t="shared" si="12"/>
        <v>Região Intermediária de Ipatinga</v>
      </c>
      <c r="H228" s="22">
        <f>VLOOKUP(E228,Planilha2!A:D,4,FALSE)</f>
        <v>0.755</v>
      </c>
      <c r="I228" s="22" t="s">
        <v>22</v>
      </c>
      <c r="J228" s="22" t="s">
        <v>22</v>
      </c>
      <c r="K228" s="22" t="s">
        <v>22</v>
      </c>
      <c r="L228" s="22" t="s">
        <v>22</v>
      </c>
      <c r="M228" s="22" t="s">
        <v>22</v>
      </c>
      <c r="N228" s="22" t="s">
        <v>40</v>
      </c>
      <c r="O228" s="23" t="s">
        <v>23</v>
      </c>
      <c r="P228" s="23" t="s">
        <v>23</v>
      </c>
      <c r="Q228" s="23" t="s">
        <v>23</v>
      </c>
      <c r="R228" s="23" t="s">
        <v>23</v>
      </c>
      <c r="S228" s="23" t="s">
        <v>30</v>
      </c>
      <c r="T228" s="24" t="s">
        <v>327</v>
      </c>
      <c r="U228" s="24" t="s">
        <v>3028</v>
      </c>
      <c r="V228" s="22" t="s">
        <v>3078</v>
      </c>
      <c r="W228" s="8" t="s">
        <v>327</v>
      </c>
      <c r="X228" t="str">
        <f>VLOOKUP(E228,Planilha2!A:D,3,FALSE)</f>
        <v>Região Intermediária de Ipatinga</v>
      </c>
      <c r="Y228">
        <f>VLOOKUP(E228,Planilha2!A:D,4,FALSE)</f>
        <v>0.755</v>
      </c>
      <c r="Z228" s="16">
        <f t="shared" si="13"/>
        <v>1</v>
      </c>
      <c r="AA228" s="16">
        <f t="shared" si="14"/>
        <v>2</v>
      </c>
      <c r="AB228" s="16">
        <f t="shared" si="15"/>
        <v>2</v>
      </c>
    </row>
    <row r="229" spans="1:28" ht="73.5" customHeight="1" x14ac:dyDescent="0.25">
      <c r="A229" s="21">
        <v>276099</v>
      </c>
      <c r="B229" s="22" t="s">
        <v>1097</v>
      </c>
      <c r="C229" s="22" t="s">
        <v>1098</v>
      </c>
      <c r="D229" s="22" t="s">
        <v>20</v>
      </c>
      <c r="E229" s="23">
        <v>3122306</v>
      </c>
      <c r="F229" s="22" t="s">
        <v>2255</v>
      </c>
      <c r="G229" s="22" t="str">
        <f t="shared" si="12"/>
        <v>Região Intermediária de Divinópolis</v>
      </c>
      <c r="H229" s="22">
        <f>VLOOKUP(E229,Planilha2!A:D,4,FALSE)</f>
        <v>0.76400000000000001</v>
      </c>
      <c r="I229" s="22" t="s">
        <v>22</v>
      </c>
      <c r="J229" s="22" t="s">
        <v>22</v>
      </c>
      <c r="K229" s="22" t="s">
        <v>22</v>
      </c>
      <c r="L229" s="22" t="s">
        <v>22</v>
      </c>
      <c r="M229" s="22" t="s">
        <v>22</v>
      </c>
      <c r="N229" s="22" t="s">
        <v>22</v>
      </c>
      <c r="O229" s="23" t="s">
        <v>23</v>
      </c>
      <c r="P229" s="23" t="s">
        <v>23</v>
      </c>
      <c r="Q229" s="23" t="s">
        <v>23</v>
      </c>
      <c r="R229" s="23" t="s">
        <v>23</v>
      </c>
      <c r="S229" s="23" t="s">
        <v>24</v>
      </c>
      <c r="T229" s="24" t="s">
        <v>327</v>
      </c>
      <c r="U229" s="24" t="s">
        <v>3028</v>
      </c>
      <c r="V229" s="22"/>
      <c r="W229" s="9" t="s">
        <v>327</v>
      </c>
      <c r="X229" t="str">
        <f>VLOOKUP(E229,Planilha2!A:D,3,FALSE)</f>
        <v>Região Intermediária de Divinópolis</v>
      </c>
      <c r="Y229">
        <f>VLOOKUP(E229,Planilha2!A:D,4,FALSE)</f>
        <v>0.76400000000000001</v>
      </c>
      <c r="Z229" s="16">
        <f t="shared" si="13"/>
        <v>1</v>
      </c>
      <c r="AA229" s="16">
        <f t="shared" si="14"/>
        <v>2</v>
      </c>
      <c r="AB229" s="16">
        <f t="shared" si="15"/>
        <v>2</v>
      </c>
    </row>
    <row r="230" spans="1:28" ht="73.5" customHeight="1" x14ac:dyDescent="0.25">
      <c r="A230" s="21">
        <v>275010</v>
      </c>
      <c r="B230" s="22" t="s">
        <v>2044</v>
      </c>
      <c r="C230" s="22" t="s">
        <v>2045</v>
      </c>
      <c r="D230" s="22" t="s">
        <v>65</v>
      </c>
      <c r="E230" s="23">
        <v>3136702</v>
      </c>
      <c r="F230" s="22" t="s">
        <v>198</v>
      </c>
      <c r="G230" s="22" t="str">
        <f t="shared" si="12"/>
        <v>Região Intermediária de Juíz de Fora</v>
      </c>
      <c r="H230" s="22">
        <f>VLOOKUP(E230,Planilha2!A:D,4,FALSE)</f>
        <v>0.77800000000000002</v>
      </c>
      <c r="I230" s="22" t="s">
        <v>22</v>
      </c>
      <c r="J230" s="22" t="s">
        <v>40</v>
      </c>
      <c r="K230" s="22" t="s">
        <v>22</v>
      </c>
      <c r="L230" s="22" t="s">
        <v>22</v>
      </c>
      <c r="M230" s="22" t="s">
        <v>22</v>
      </c>
      <c r="N230" s="22" t="s">
        <v>22</v>
      </c>
      <c r="O230" s="23" t="s">
        <v>23</v>
      </c>
      <c r="P230" s="23" t="s">
        <v>23</v>
      </c>
      <c r="Q230" s="23" t="s">
        <v>23</v>
      </c>
      <c r="R230" s="23" t="s">
        <v>23</v>
      </c>
      <c r="S230" s="23" t="s">
        <v>30</v>
      </c>
      <c r="T230" s="24" t="s">
        <v>2046</v>
      </c>
      <c r="U230" s="24" t="s">
        <v>3028</v>
      </c>
      <c r="V230" s="22"/>
      <c r="W230" s="9" t="s">
        <v>2046</v>
      </c>
      <c r="X230" t="str">
        <f>VLOOKUP(E230,Planilha2!A:D,3,FALSE)</f>
        <v>Região Intermediária de Juíz de Fora</v>
      </c>
      <c r="Y230">
        <f>VLOOKUP(E230,Planilha2!A:D,4,FALSE)</f>
        <v>0.77800000000000002</v>
      </c>
      <c r="Z230" s="16">
        <f t="shared" si="13"/>
        <v>1</v>
      </c>
      <c r="AA230" s="16">
        <f t="shared" si="14"/>
        <v>1</v>
      </c>
      <c r="AB230" s="16">
        <f t="shared" si="15"/>
        <v>1</v>
      </c>
    </row>
    <row r="231" spans="1:28" ht="73.5" customHeight="1" x14ac:dyDescent="0.25">
      <c r="A231" s="21">
        <v>259294</v>
      </c>
      <c r="B231" s="22" t="s">
        <v>1196</v>
      </c>
      <c r="C231" s="22" t="s">
        <v>1197</v>
      </c>
      <c r="D231" s="22" t="s">
        <v>276</v>
      </c>
      <c r="E231" s="23">
        <v>3168606</v>
      </c>
      <c r="F231" s="22" t="s">
        <v>412</v>
      </c>
      <c r="G231" s="22" t="str">
        <f t="shared" si="12"/>
        <v>Região Intermediária de Teófilo Otoni</v>
      </c>
      <c r="H231" s="22">
        <f>VLOOKUP(E231,Planilha2!A:D,4,FALSE)</f>
        <v>0.70099999999999996</v>
      </c>
      <c r="I231" s="22" t="s">
        <v>40</v>
      </c>
      <c r="J231" s="22" t="s">
        <v>22</v>
      </c>
      <c r="K231" s="22" t="s">
        <v>22</v>
      </c>
      <c r="L231" s="22" t="s">
        <v>22</v>
      </c>
      <c r="M231" s="22" t="s">
        <v>22</v>
      </c>
      <c r="N231" s="22" t="s">
        <v>40</v>
      </c>
      <c r="O231" s="23" t="s">
        <v>23</v>
      </c>
      <c r="P231" s="23" t="s">
        <v>23</v>
      </c>
      <c r="Q231" s="23" t="s">
        <v>23</v>
      </c>
      <c r="R231" s="23" t="s">
        <v>23</v>
      </c>
      <c r="S231" s="23" t="s">
        <v>24</v>
      </c>
      <c r="T231" s="24" t="s">
        <v>596</v>
      </c>
      <c r="U231" s="24" t="s">
        <v>3028</v>
      </c>
      <c r="V231" s="22"/>
      <c r="W231" s="8" t="s">
        <v>596</v>
      </c>
      <c r="X231" t="str">
        <f>VLOOKUP(E231,Planilha2!A:D,3,FALSE)</f>
        <v>Região Intermediária de Teófilo Otoni</v>
      </c>
      <c r="Y231">
        <f>VLOOKUP(E231,Planilha2!A:D,4,FALSE)</f>
        <v>0.70099999999999996</v>
      </c>
      <c r="Z231" s="16">
        <f t="shared" si="13"/>
        <v>1</v>
      </c>
      <c r="AA231" s="16">
        <f t="shared" si="14"/>
        <v>1</v>
      </c>
      <c r="AB231" s="16">
        <f t="shared" si="15"/>
        <v>1</v>
      </c>
    </row>
    <row r="232" spans="1:28" ht="73.5" customHeight="1" x14ac:dyDescent="0.25">
      <c r="A232" s="21">
        <v>259730</v>
      </c>
      <c r="B232" s="22" t="s">
        <v>1241</v>
      </c>
      <c r="C232" s="22" t="s">
        <v>1242</v>
      </c>
      <c r="D232" s="22" t="s">
        <v>92</v>
      </c>
      <c r="E232" s="23">
        <v>3135209</v>
      </c>
      <c r="F232" s="22" t="s">
        <v>1243</v>
      </c>
      <c r="G232" s="22" t="str">
        <f t="shared" si="12"/>
        <v>Região Intermediária de Montes Claros</v>
      </c>
      <c r="H232" s="22">
        <f>VLOOKUP(E232,Planilha2!A:D,4,FALSE)</f>
        <v>0.65800000000000003</v>
      </c>
      <c r="I232" s="22" t="s">
        <v>22</v>
      </c>
      <c r="J232" s="22" t="s">
        <v>40</v>
      </c>
      <c r="K232" s="22" t="s">
        <v>22</v>
      </c>
      <c r="L232" s="22" t="s">
        <v>22</v>
      </c>
      <c r="M232" s="22" t="s">
        <v>22</v>
      </c>
      <c r="N232" s="22" t="s">
        <v>40</v>
      </c>
      <c r="O232" s="23" t="s">
        <v>23</v>
      </c>
      <c r="P232" s="23" t="s">
        <v>23</v>
      </c>
      <c r="Q232" s="23" t="s">
        <v>58</v>
      </c>
      <c r="R232" s="23" t="s">
        <v>58</v>
      </c>
      <c r="S232" s="23" t="s">
        <v>93</v>
      </c>
      <c r="T232" s="24" t="s">
        <v>596</v>
      </c>
      <c r="U232" s="24" t="s">
        <v>3028</v>
      </c>
      <c r="V232" s="22" t="s">
        <v>3078</v>
      </c>
      <c r="W232" s="9" t="s">
        <v>596</v>
      </c>
      <c r="X232" t="str">
        <f>VLOOKUP(E232,Planilha2!A:D,3,FALSE)</f>
        <v>Região Intermediária de Montes Claros</v>
      </c>
      <c r="Y232">
        <f>VLOOKUP(E232,Planilha2!A:D,4,FALSE)</f>
        <v>0.65800000000000003</v>
      </c>
      <c r="Z232" s="16">
        <f t="shared" si="13"/>
        <v>1</v>
      </c>
      <c r="AA232" s="16">
        <f t="shared" si="14"/>
        <v>1</v>
      </c>
      <c r="AB232" s="16">
        <f t="shared" si="15"/>
        <v>1</v>
      </c>
    </row>
    <row r="233" spans="1:28" ht="73.5" customHeight="1" x14ac:dyDescent="0.25">
      <c r="A233" s="21">
        <v>275618</v>
      </c>
      <c r="B233" s="22" t="s">
        <v>2183</v>
      </c>
      <c r="C233" s="22" t="s">
        <v>2184</v>
      </c>
      <c r="D233" s="22" t="s">
        <v>28</v>
      </c>
      <c r="E233" s="23">
        <v>3168705</v>
      </c>
      <c r="F233" s="22" t="s">
        <v>2185</v>
      </c>
      <c r="G233" s="22" t="str">
        <f t="shared" si="12"/>
        <v>Região Intermediária de Ipatinga</v>
      </c>
      <c r="H233" s="22">
        <f>VLOOKUP(E233,Planilha2!A:D,4,FALSE)</f>
        <v>0.77</v>
      </c>
      <c r="I233" s="22" t="s">
        <v>22</v>
      </c>
      <c r="J233" s="22" t="s">
        <v>22</v>
      </c>
      <c r="K233" s="22" t="s">
        <v>22</v>
      </c>
      <c r="L233" s="22" t="s">
        <v>22</v>
      </c>
      <c r="M233" s="22" t="s">
        <v>22</v>
      </c>
      <c r="N233" s="22" t="s">
        <v>22</v>
      </c>
      <c r="O233" s="23" t="s">
        <v>23</v>
      </c>
      <c r="P233" s="23" t="s">
        <v>23</v>
      </c>
      <c r="Q233" s="23" t="s">
        <v>58</v>
      </c>
      <c r="R233" s="23" t="s">
        <v>58</v>
      </c>
      <c r="S233" s="23" t="s">
        <v>23</v>
      </c>
      <c r="T233" s="24" t="s">
        <v>596</v>
      </c>
      <c r="U233" s="24" t="s">
        <v>3028</v>
      </c>
      <c r="V233" s="22" t="s">
        <v>3078</v>
      </c>
      <c r="W233" s="9" t="s">
        <v>596</v>
      </c>
      <c r="X233" t="str">
        <f>VLOOKUP(E233,Planilha2!A:D,3,FALSE)</f>
        <v>Região Intermediária de Ipatinga</v>
      </c>
      <c r="Y233">
        <f>VLOOKUP(E233,Planilha2!A:D,4,FALSE)</f>
        <v>0.77</v>
      </c>
      <c r="Z233" s="16">
        <f t="shared" si="13"/>
        <v>1</v>
      </c>
      <c r="AA233" s="16">
        <f t="shared" si="14"/>
        <v>1</v>
      </c>
      <c r="AB233" s="16">
        <f t="shared" si="15"/>
        <v>1</v>
      </c>
    </row>
    <row r="234" spans="1:28" ht="73.5" customHeight="1" x14ac:dyDescent="0.25">
      <c r="A234" s="21">
        <v>276251</v>
      </c>
      <c r="B234" s="22" t="s">
        <v>2271</v>
      </c>
      <c r="C234" s="22" t="s">
        <v>2272</v>
      </c>
      <c r="D234" s="22" t="s">
        <v>276</v>
      </c>
      <c r="E234" s="23">
        <v>3127107</v>
      </c>
      <c r="F234" s="22" t="s">
        <v>2273</v>
      </c>
      <c r="G234" s="22" t="str">
        <f t="shared" si="12"/>
        <v>Região Intermediária de Uberaba</v>
      </c>
      <c r="H234" s="22">
        <f>VLOOKUP(E234,Planilha2!A:D,4,FALSE)</f>
        <v>0.73</v>
      </c>
      <c r="I234" s="22" t="s">
        <v>22</v>
      </c>
      <c r="J234" s="22" t="s">
        <v>22</v>
      </c>
      <c r="K234" s="22" t="s">
        <v>22</v>
      </c>
      <c r="L234" s="22" t="s">
        <v>22</v>
      </c>
      <c r="M234" s="22" t="s">
        <v>22</v>
      </c>
      <c r="N234" s="22" t="s">
        <v>40</v>
      </c>
      <c r="O234" s="23" t="s">
        <v>23</v>
      </c>
      <c r="P234" s="23" t="s">
        <v>23</v>
      </c>
      <c r="Q234" s="23" t="s">
        <v>23</v>
      </c>
      <c r="R234" s="23" t="s">
        <v>23</v>
      </c>
      <c r="S234" s="23" t="s">
        <v>30</v>
      </c>
      <c r="T234" s="24" t="s">
        <v>596</v>
      </c>
      <c r="U234" s="24" t="s">
        <v>3028</v>
      </c>
      <c r="V234" s="22"/>
      <c r="W234" s="9" t="s">
        <v>596</v>
      </c>
      <c r="X234" t="str">
        <f>VLOOKUP(E234,Planilha2!A:D,3,FALSE)</f>
        <v>Região Intermediária de Uberaba</v>
      </c>
      <c r="Y234">
        <f>VLOOKUP(E234,Planilha2!A:D,4,FALSE)</f>
        <v>0.73</v>
      </c>
      <c r="Z234" s="16">
        <f t="shared" si="13"/>
        <v>1</v>
      </c>
      <c r="AA234" s="16">
        <f t="shared" si="14"/>
        <v>1</v>
      </c>
      <c r="AB234" s="16">
        <f t="shared" si="15"/>
        <v>1</v>
      </c>
    </row>
    <row r="235" spans="1:28" ht="73.5" customHeight="1" x14ac:dyDescent="0.25">
      <c r="A235" s="21">
        <v>260019</v>
      </c>
      <c r="B235" s="22" t="s">
        <v>1265</v>
      </c>
      <c r="C235" s="22" t="s">
        <v>1266</v>
      </c>
      <c r="D235" s="22" t="s">
        <v>20</v>
      </c>
      <c r="E235" s="23">
        <v>3118601</v>
      </c>
      <c r="F235" s="22" t="s">
        <v>158</v>
      </c>
      <c r="G235" s="22" t="str">
        <f t="shared" si="12"/>
        <v>Região Intermediária de Belo Horizonte</v>
      </c>
      <c r="H235" s="22">
        <f>VLOOKUP(E235,Planilha2!A:D,4,FALSE)</f>
        <v>0.75600000000000001</v>
      </c>
      <c r="I235" s="22" t="s">
        <v>22</v>
      </c>
      <c r="J235" s="22" t="s">
        <v>22</v>
      </c>
      <c r="K235" s="22" t="s">
        <v>22</v>
      </c>
      <c r="L235" s="22" t="s">
        <v>22</v>
      </c>
      <c r="M235" s="22" t="s">
        <v>22</v>
      </c>
      <c r="N235" s="22" t="s">
        <v>40</v>
      </c>
      <c r="O235" s="23" t="s">
        <v>23</v>
      </c>
      <c r="P235" s="23" t="s">
        <v>23</v>
      </c>
      <c r="Q235" s="23" t="s">
        <v>23</v>
      </c>
      <c r="R235" s="23" t="s">
        <v>23</v>
      </c>
      <c r="S235" s="23" t="s">
        <v>24</v>
      </c>
      <c r="T235" s="24" t="s">
        <v>125</v>
      </c>
      <c r="U235" s="24" t="s">
        <v>3028</v>
      </c>
      <c r="V235" s="22"/>
      <c r="W235" s="9" t="s">
        <v>125</v>
      </c>
      <c r="X235" t="str">
        <f>VLOOKUP(E235,Planilha2!A:D,3,FALSE)</f>
        <v>Região Intermediária de Belo Horizonte</v>
      </c>
      <c r="Y235">
        <f>VLOOKUP(E235,Planilha2!A:D,4,FALSE)</f>
        <v>0.75600000000000001</v>
      </c>
      <c r="Z235" s="16">
        <f t="shared" si="13"/>
        <v>1</v>
      </c>
      <c r="AA235" s="16">
        <f t="shared" si="14"/>
        <v>1</v>
      </c>
      <c r="AB235" s="16">
        <f t="shared" si="15"/>
        <v>1</v>
      </c>
    </row>
    <row r="236" spans="1:28" ht="73.5" customHeight="1" x14ac:dyDescent="0.25">
      <c r="A236" s="21">
        <v>271567</v>
      </c>
      <c r="B236" s="22" t="s">
        <v>1830</v>
      </c>
      <c r="C236" s="22" t="s">
        <v>1831</v>
      </c>
      <c r="D236" s="22" t="s">
        <v>92</v>
      </c>
      <c r="E236" s="23">
        <v>3138203</v>
      </c>
      <c r="F236" s="22" t="s">
        <v>1832</v>
      </c>
      <c r="G236" s="22" t="str">
        <f t="shared" si="12"/>
        <v>Região Intermediária de Varginha</v>
      </c>
      <c r="H236" s="22">
        <f>VLOOKUP(E236,Planilha2!A:D,4,FALSE)</f>
        <v>0.78200000000000003</v>
      </c>
      <c r="I236" s="22" t="s">
        <v>22</v>
      </c>
      <c r="J236" s="22" t="s">
        <v>22</v>
      </c>
      <c r="K236" s="22" t="s">
        <v>22</v>
      </c>
      <c r="L236" s="22" t="s">
        <v>22</v>
      </c>
      <c r="M236" s="22" t="s">
        <v>22</v>
      </c>
      <c r="N236" s="22" t="s">
        <v>22</v>
      </c>
      <c r="O236" s="23" t="s">
        <v>23</v>
      </c>
      <c r="P236" s="23" t="s">
        <v>23</v>
      </c>
      <c r="Q236" s="23" t="s">
        <v>58</v>
      </c>
      <c r="R236" s="23" t="s">
        <v>58</v>
      </c>
      <c r="S236" s="23" t="s">
        <v>93</v>
      </c>
      <c r="T236" s="24" t="s">
        <v>125</v>
      </c>
      <c r="U236" s="24" t="s">
        <v>3028</v>
      </c>
      <c r="V236" s="22" t="s">
        <v>3078</v>
      </c>
      <c r="W236" s="9" t="s">
        <v>125</v>
      </c>
      <c r="X236" t="str">
        <f>VLOOKUP(E236,Planilha2!A:D,3,FALSE)</f>
        <v>Região Intermediária de Varginha</v>
      </c>
      <c r="Y236">
        <f>VLOOKUP(E236,Planilha2!A:D,4,FALSE)</f>
        <v>0.78200000000000003</v>
      </c>
      <c r="Z236" s="16">
        <f t="shared" si="13"/>
        <v>1</v>
      </c>
      <c r="AA236" s="16">
        <f t="shared" si="14"/>
        <v>1</v>
      </c>
      <c r="AB236" s="16">
        <f t="shared" si="15"/>
        <v>1</v>
      </c>
    </row>
    <row r="237" spans="1:28" ht="73.5" customHeight="1" x14ac:dyDescent="0.25">
      <c r="A237" s="21">
        <v>274116</v>
      </c>
      <c r="B237" s="22" t="s">
        <v>1917</v>
      </c>
      <c r="C237" s="22" t="s">
        <v>1918</v>
      </c>
      <c r="D237" s="22" t="s">
        <v>208</v>
      </c>
      <c r="E237" s="23">
        <v>3151800</v>
      </c>
      <c r="F237" s="22" t="s">
        <v>1001</v>
      </c>
      <c r="G237" s="22" t="str">
        <f t="shared" si="12"/>
        <v>Região Intermediária de Pouso Alegre</v>
      </c>
      <c r="H237" s="22">
        <f>VLOOKUP(E237,Planilha2!A:D,4,FALSE)</f>
        <v>0.77900000000000003</v>
      </c>
      <c r="I237" s="22" t="s">
        <v>22</v>
      </c>
      <c r="J237" s="22" t="s">
        <v>40</v>
      </c>
      <c r="K237" s="22" t="s">
        <v>22</v>
      </c>
      <c r="L237" s="22" t="s">
        <v>22</v>
      </c>
      <c r="M237" s="22" t="s">
        <v>22</v>
      </c>
      <c r="N237" s="22" t="s">
        <v>22</v>
      </c>
      <c r="O237" s="23" t="s">
        <v>23</v>
      </c>
      <c r="P237" s="23" t="s">
        <v>23</v>
      </c>
      <c r="Q237" s="23" t="s">
        <v>23</v>
      </c>
      <c r="R237" s="23" t="s">
        <v>23</v>
      </c>
      <c r="S237" s="23" t="s">
        <v>24</v>
      </c>
      <c r="T237" s="24" t="s">
        <v>125</v>
      </c>
      <c r="U237" s="24" t="s">
        <v>3028</v>
      </c>
      <c r="V237" s="22"/>
      <c r="W237" s="9" t="s">
        <v>125</v>
      </c>
      <c r="X237" t="str">
        <f>VLOOKUP(E237,Planilha2!A:D,3,FALSE)</f>
        <v>Região Intermediária de Pouso Alegre</v>
      </c>
      <c r="Y237">
        <f>VLOOKUP(E237,Planilha2!A:D,4,FALSE)</f>
        <v>0.77900000000000003</v>
      </c>
      <c r="Z237" s="16">
        <f t="shared" si="13"/>
        <v>1</v>
      </c>
      <c r="AA237" s="16">
        <f t="shared" si="14"/>
        <v>1</v>
      </c>
      <c r="AB237" s="16">
        <f t="shared" si="15"/>
        <v>1</v>
      </c>
    </row>
    <row r="238" spans="1:28" ht="73.5" customHeight="1" x14ac:dyDescent="0.25">
      <c r="A238" s="21">
        <v>275282</v>
      </c>
      <c r="B238" s="22" t="s">
        <v>2104</v>
      </c>
      <c r="C238" s="22" t="s">
        <v>2105</v>
      </c>
      <c r="D238" s="22" t="s">
        <v>65</v>
      </c>
      <c r="E238" s="23">
        <v>3144805</v>
      </c>
      <c r="F238" s="22" t="s">
        <v>508</v>
      </c>
      <c r="G238" s="22" t="str">
        <f t="shared" si="12"/>
        <v>Região Intermediária de Belo Horizonte</v>
      </c>
      <c r="H238" s="22">
        <f>VLOOKUP(E238,Planilha2!A:D,4,FALSE)</f>
        <v>0.81299999999999994</v>
      </c>
      <c r="I238" s="22" t="s">
        <v>22</v>
      </c>
      <c r="J238" s="22" t="s">
        <v>22</v>
      </c>
      <c r="K238" s="22" t="s">
        <v>22</v>
      </c>
      <c r="L238" s="22" t="s">
        <v>22</v>
      </c>
      <c r="M238" s="22" t="s">
        <v>22</v>
      </c>
      <c r="N238" s="22" t="s">
        <v>22</v>
      </c>
      <c r="O238" s="23" t="s">
        <v>23</v>
      </c>
      <c r="P238" s="23" t="s">
        <v>23</v>
      </c>
      <c r="Q238" s="23" t="s">
        <v>58</v>
      </c>
      <c r="R238" s="23" t="s">
        <v>23</v>
      </c>
      <c r="S238" s="23" t="s">
        <v>24</v>
      </c>
      <c r="T238" s="24" t="s">
        <v>125</v>
      </c>
      <c r="U238" s="24" t="s">
        <v>3028</v>
      </c>
      <c r="V238" s="22"/>
      <c r="W238" s="8" t="s">
        <v>125</v>
      </c>
      <c r="X238" t="str">
        <f>VLOOKUP(E238,Planilha2!A:D,3,FALSE)</f>
        <v>Região Intermediária de Belo Horizonte</v>
      </c>
      <c r="Y238">
        <f>VLOOKUP(E238,Planilha2!A:D,4,FALSE)</f>
        <v>0.81299999999999994</v>
      </c>
      <c r="Z238" s="16">
        <f t="shared" si="13"/>
        <v>1</v>
      </c>
      <c r="AA238" s="16">
        <f t="shared" si="14"/>
        <v>1</v>
      </c>
      <c r="AB238" s="16">
        <f t="shared" si="15"/>
        <v>1</v>
      </c>
    </row>
    <row r="239" spans="1:28" ht="73.5" customHeight="1" x14ac:dyDescent="0.25">
      <c r="A239" s="21">
        <v>260246</v>
      </c>
      <c r="B239" s="22" t="s">
        <v>1278</v>
      </c>
      <c r="C239" s="22" t="s">
        <v>1279</v>
      </c>
      <c r="D239" s="22" t="s">
        <v>208</v>
      </c>
      <c r="E239" s="23">
        <v>3118601</v>
      </c>
      <c r="F239" s="22" t="s">
        <v>158</v>
      </c>
      <c r="G239" s="22" t="str">
        <f t="shared" si="12"/>
        <v>Região Intermediária de Belo Horizonte</v>
      </c>
      <c r="H239" s="22">
        <f>VLOOKUP(E239,Planilha2!A:D,4,FALSE)</f>
        <v>0.75600000000000001</v>
      </c>
      <c r="I239" s="22" t="s">
        <v>40</v>
      </c>
      <c r="J239" s="22" t="s">
        <v>22</v>
      </c>
      <c r="K239" s="22" t="s">
        <v>22</v>
      </c>
      <c r="L239" s="22" t="s">
        <v>22</v>
      </c>
      <c r="M239" s="22" t="s">
        <v>22</v>
      </c>
      <c r="N239" s="22" t="s">
        <v>22</v>
      </c>
      <c r="O239" s="23" t="s">
        <v>23</v>
      </c>
      <c r="P239" s="23" t="s">
        <v>23</v>
      </c>
      <c r="Q239" s="23" t="s">
        <v>23</v>
      </c>
      <c r="R239" s="23" t="s">
        <v>23</v>
      </c>
      <c r="S239" s="23" t="s">
        <v>30</v>
      </c>
      <c r="T239" s="24" t="s">
        <v>443</v>
      </c>
      <c r="U239" s="24" t="s">
        <v>3028</v>
      </c>
      <c r="V239" s="22"/>
      <c r="W239" s="9" t="s">
        <v>443</v>
      </c>
      <c r="X239" t="str">
        <f>VLOOKUP(E239,Planilha2!A:D,3,FALSE)</f>
        <v>Região Intermediária de Belo Horizonte</v>
      </c>
      <c r="Y239">
        <f>VLOOKUP(E239,Planilha2!A:D,4,FALSE)</f>
        <v>0.75600000000000001</v>
      </c>
      <c r="Z239" s="16">
        <f t="shared" si="13"/>
        <v>1</v>
      </c>
      <c r="AA239" s="16">
        <f t="shared" si="14"/>
        <v>1</v>
      </c>
      <c r="AB239" s="16">
        <f t="shared" si="15"/>
        <v>1</v>
      </c>
    </row>
    <row r="240" spans="1:28" ht="73.5" customHeight="1" x14ac:dyDescent="0.25">
      <c r="A240" s="21">
        <v>270920</v>
      </c>
      <c r="B240" s="22" t="s">
        <v>1722</v>
      </c>
      <c r="C240" s="22" t="s">
        <v>1723</v>
      </c>
      <c r="D240" s="22" t="s">
        <v>44</v>
      </c>
      <c r="E240" s="23">
        <v>3157807</v>
      </c>
      <c r="F240" s="22" t="s">
        <v>572</v>
      </c>
      <c r="G240" s="22" t="str">
        <f t="shared" si="12"/>
        <v>Região Intermediária de Belo Horizonte</v>
      </c>
      <c r="H240" s="22">
        <f>VLOOKUP(E240,Planilha2!A:D,4,FALSE)</f>
        <v>0.71499999999999997</v>
      </c>
      <c r="I240" s="22" t="s">
        <v>40</v>
      </c>
      <c r="J240" s="22" t="s">
        <v>22</v>
      </c>
      <c r="K240" s="22" t="s">
        <v>22</v>
      </c>
      <c r="L240" s="22" t="s">
        <v>22</v>
      </c>
      <c r="M240" s="22" t="s">
        <v>22</v>
      </c>
      <c r="N240" s="22" t="s">
        <v>22</v>
      </c>
      <c r="O240" s="23" t="s">
        <v>23</v>
      </c>
      <c r="P240" s="23" t="s">
        <v>23</v>
      </c>
      <c r="Q240" s="23" t="s">
        <v>23</v>
      </c>
      <c r="R240" s="23" t="s">
        <v>23</v>
      </c>
      <c r="S240" s="23" t="s">
        <v>30</v>
      </c>
      <c r="T240" s="24" t="s">
        <v>443</v>
      </c>
      <c r="U240" s="24" t="s">
        <v>3028</v>
      </c>
      <c r="V240" s="22"/>
      <c r="W240" s="9" t="s">
        <v>443</v>
      </c>
      <c r="X240" t="str">
        <f>VLOOKUP(E240,Planilha2!A:D,3,FALSE)</f>
        <v>Região Intermediária de Belo Horizonte</v>
      </c>
      <c r="Y240">
        <f>VLOOKUP(E240,Planilha2!A:D,4,FALSE)</f>
        <v>0.71499999999999997</v>
      </c>
      <c r="Z240" s="16">
        <f t="shared" si="13"/>
        <v>1</v>
      </c>
      <c r="AA240" s="16">
        <f t="shared" si="14"/>
        <v>1</v>
      </c>
      <c r="AB240" s="16">
        <f t="shared" si="15"/>
        <v>1</v>
      </c>
    </row>
    <row r="241" spans="1:28" ht="73.5" customHeight="1" x14ac:dyDescent="0.25">
      <c r="A241" s="21">
        <v>276061</v>
      </c>
      <c r="B241" s="22" t="s">
        <v>1898</v>
      </c>
      <c r="C241" s="22" t="s">
        <v>1899</v>
      </c>
      <c r="D241" s="22" t="s">
        <v>20</v>
      </c>
      <c r="E241" s="23">
        <v>3136702</v>
      </c>
      <c r="F241" s="22" t="s">
        <v>198</v>
      </c>
      <c r="G241" s="22" t="str">
        <f t="shared" si="12"/>
        <v>Região Intermediária de Juíz de Fora</v>
      </c>
      <c r="H241" s="22">
        <f>VLOOKUP(E241,Planilha2!A:D,4,FALSE)</f>
        <v>0.77800000000000002</v>
      </c>
      <c r="I241" s="22" t="s">
        <v>40</v>
      </c>
      <c r="J241" s="22" t="s">
        <v>22</v>
      </c>
      <c r="K241" s="22" t="s">
        <v>22</v>
      </c>
      <c r="L241" s="22" t="s">
        <v>22</v>
      </c>
      <c r="M241" s="22" t="s">
        <v>22</v>
      </c>
      <c r="N241" s="22" t="s">
        <v>40</v>
      </c>
      <c r="O241" s="23" t="s">
        <v>23</v>
      </c>
      <c r="P241" s="23" t="s">
        <v>23</v>
      </c>
      <c r="Q241" s="23" t="s">
        <v>23</v>
      </c>
      <c r="R241" s="23" t="s">
        <v>23</v>
      </c>
      <c r="S241" s="23" t="s">
        <v>30</v>
      </c>
      <c r="T241" s="24" t="s">
        <v>443</v>
      </c>
      <c r="U241" s="24" t="s">
        <v>3028</v>
      </c>
      <c r="V241" s="22"/>
      <c r="W241" s="9" t="s">
        <v>443</v>
      </c>
      <c r="X241" t="str">
        <f>VLOOKUP(E241,Planilha2!A:D,3,FALSE)</f>
        <v>Região Intermediária de Juíz de Fora</v>
      </c>
      <c r="Y241">
        <f>VLOOKUP(E241,Planilha2!A:D,4,FALSE)</f>
        <v>0.77800000000000002</v>
      </c>
      <c r="Z241" s="16">
        <f t="shared" si="13"/>
        <v>1</v>
      </c>
      <c r="AA241" s="16">
        <f t="shared" si="14"/>
        <v>2</v>
      </c>
      <c r="AB241" s="16">
        <f t="shared" si="15"/>
        <v>2</v>
      </c>
    </row>
    <row r="242" spans="1:28" ht="73.5" customHeight="1" x14ac:dyDescent="0.25">
      <c r="A242" s="21">
        <v>240737</v>
      </c>
      <c r="B242" s="22" t="s">
        <v>305</v>
      </c>
      <c r="C242" s="22" t="s">
        <v>306</v>
      </c>
      <c r="D242" s="22" t="s">
        <v>20</v>
      </c>
      <c r="E242" s="23">
        <v>3107406</v>
      </c>
      <c r="F242" s="22" t="s">
        <v>182</v>
      </c>
      <c r="G242" s="22" t="str">
        <f t="shared" si="12"/>
        <v>Região Intermediária de Divinópolis</v>
      </c>
      <c r="H242" s="22">
        <f>VLOOKUP(E242,Planilha2!A:D,4,FALSE)</f>
        <v>0.75</v>
      </c>
      <c r="I242" s="22" t="s">
        <v>22</v>
      </c>
      <c r="J242" s="22" t="s">
        <v>40</v>
      </c>
      <c r="K242" s="22" t="s">
        <v>22</v>
      </c>
      <c r="L242" s="22" t="s">
        <v>22</v>
      </c>
      <c r="M242" s="22" t="s">
        <v>22</v>
      </c>
      <c r="N242" s="22" t="s">
        <v>22</v>
      </c>
      <c r="O242" s="23" t="s">
        <v>23</v>
      </c>
      <c r="P242" s="23" t="s">
        <v>23</v>
      </c>
      <c r="Q242" s="23" t="s">
        <v>23</v>
      </c>
      <c r="R242" s="23" t="s">
        <v>23</v>
      </c>
      <c r="S242" s="23" t="s">
        <v>24</v>
      </c>
      <c r="T242" s="24" t="s">
        <v>307</v>
      </c>
      <c r="U242" s="24" t="s">
        <v>3028</v>
      </c>
      <c r="V242" s="22"/>
      <c r="W242" s="8" t="s">
        <v>307</v>
      </c>
      <c r="X242" t="str">
        <f>VLOOKUP(E242,Planilha2!A:D,3,FALSE)</f>
        <v>Região Intermediária de Divinópolis</v>
      </c>
      <c r="Y242">
        <f>VLOOKUP(E242,Planilha2!A:D,4,FALSE)</f>
        <v>0.75</v>
      </c>
      <c r="Z242" s="16">
        <f t="shared" si="13"/>
        <v>1</v>
      </c>
      <c r="AA242" s="16">
        <f t="shared" si="14"/>
        <v>1</v>
      </c>
      <c r="AB242" s="16">
        <f t="shared" si="15"/>
        <v>1</v>
      </c>
    </row>
    <row r="243" spans="1:28" ht="73.5" customHeight="1" x14ac:dyDescent="0.25">
      <c r="A243" s="21">
        <v>242491</v>
      </c>
      <c r="B243" s="22" t="s">
        <v>381</v>
      </c>
      <c r="C243" s="22" t="s">
        <v>382</v>
      </c>
      <c r="D243" s="22" t="s">
        <v>20</v>
      </c>
      <c r="E243" s="23">
        <v>3156700</v>
      </c>
      <c r="F243" s="22" t="s">
        <v>383</v>
      </c>
      <c r="G243" s="22" t="str">
        <f t="shared" si="12"/>
        <v>Região Intermediária de Belo Horizonte</v>
      </c>
      <c r="H243" s="22">
        <f>VLOOKUP(E243,Planilha2!A:D,4,FALSE)</f>
        <v>0.73099999999999998</v>
      </c>
      <c r="I243" s="22" t="s">
        <v>40</v>
      </c>
      <c r="J243" s="22" t="s">
        <v>22</v>
      </c>
      <c r="K243" s="22" t="s">
        <v>22</v>
      </c>
      <c r="L243" s="22" t="s">
        <v>22</v>
      </c>
      <c r="M243" s="22" t="s">
        <v>22</v>
      </c>
      <c r="N243" s="22" t="s">
        <v>40</v>
      </c>
      <c r="O243" s="23" t="s">
        <v>117</v>
      </c>
      <c r="P243" s="23" t="s">
        <v>23</v>
      </c>
      <c r="Q243" s="23" t="s">
        <v>58</v>
      </c>
      <c r="R243" s="23" t="s">
        <v>58</v>
      </c>
      <c r="S243" s="23" t="s">
        <v>93</v>
      </c>
      <c r="T243" s="24" t="s">
        <v>307</v>
      </c>
      <c r="U243" s="24" t="s">
        <v>3028</v>
      </c>
      <c r="V243" s="22"/>
      <c r="W243" s="9" t="s">
        <v>307</v>
      </c>
      <c r="X243" t="str">
        <f>VLOOKUP(E243,Planilha2!A:D,3,FALSE)</f>
        <v>Região Intermediária de Belo Horizonte</v>
      </c>
      <c r="Y243">
        <f>VLOOKUP(E243,Planilha2!A:D,4,FALSE)</f>
        <v>0.73099999999999998</v>
      </c>
      <c r="Z243" s="16">
        <f t="shared" si="13"/>
        <v>1</v>
      </c>
      <c r="AA243" s="16">
        <f t="shared" si="14"/>
        <v>1</v>
      </c>
      <c r="AB243" s="16">
        <f t="shared" si="15"/>
        <v>1</v>
      </c>
    </row>
    <row r="244" spans="1:28" ht="73.5" customHeight="1" x14ac:dyDescent="0.25">
      <c r="A244" s="21">
        <v>242962</v>
      </c>
      <c r="B244" s="22" t="s">
        <v>393</v>
      </c>
      <c r="C244" s="22" t="s">
        <v>394</v>
      </c>
      <c r="D244" s="22" t="s">
        <v>20</v>
      </c>
      <c r="E244" s="23">
        <v>3131307</v>
      </c>
      <c r="F244" s="22" t="s">
        <v>121</v>
      </c>
      <c r="G244" s="22" t="str">
        <f t="shared" si="12"/>
        <v>Região Intermediária de Ipatinga</v>
      </c>
      <c r="H244" s="22">
        <f>VLOOKUP(E244,Planilha2!A:D,4,FALSE)</f>
        <v>0.77100000000000002</v>
      </c>
      <c r="I244" s="22" t="s">
        <v>40</v>
      </c>
      <c r="J244" s="22" t="s">
        <v>40</v>
      </c>
      <c r="K244" s="22" t="s">
        <v>22</v>
      </c>
      <c r="L244" s="22" t="s">
        <v>22</v>
      </c>
      <c r="M244" s="22" t="s">
        <v>22</v>
      </c>
      <c r="N244" s="22" t="s">
        <v>22</v>
      </c>
      <c r="O244" s="23" t="s">
        <v>23</v>
      </c>
      <c r="P244" s="23" t="s">
        <v>23</v>
      </c>
      <c r="Q244" s="23" t="s">
        <v>23</v>
      </c>
      <c r="R244" s="23" t="s">
        <v>23</v>
      </c>
      <c r="S244" s="23" t="s">
        <v>30</v>
      </c>
      <c r="T244" s="24" t="s">
        <v>307</v>
      </c>
      <c r="U244" s="24" t="s">
        <v>3028</v>
      </c>
      <c r="V244" s="22"/>
      <c r="W244" s="9" t="s">
        <v>307</v>
      </c>
      <c r="X244" t="str">
        <f>VLOOKUP(E244,Planilha2!A:D,3,FALSE)</f>
        <v>Região Intermediária de Ipatinga</v>
      </c>
      <c r="Y244">
        <f>VLOOKUP(E244,Planilha2!A:D,4,FALSE)</f>
        <v>0.77100000000000002</v>
      </c>
      <c r="Z244" s="16">
        <f t="shared" si="13"/>
        <v>1</v>
      </c>
      <c r="AA244" s="16">
        <f t="shared" si="14"/>
        <v>1</v>
      </c>
      <c r="AB244" s="16">
        <f t="shared" si="15"/>
        <v>1</v>
      </c>
    </row>
    <row r="245" spans="1:28" ht="73.5" customHeight="1" x14ac:dyDescent="0.25">
      <c r="A245" s="21">
        <v>245464</v>
      </c>
      <c r="B245" s="22" t="s">
        <v>465</v>
      </c>
      <c r="C245" s="22" t="s">
        <v>466</v>
      </c>
      <c r="D245" s="22" t="s">
        <v>276</v>
      </c>
      <c r="E245" s="23">
        <v>3133808</v>
      </c>
      <c r="F245" s="22" t="s">
        <v>467</v>
      </c>
      <c r="G245" s="22" t="str">
        <f t="shared" si="12"/>
        <v>Região Intermediária de Divinópolis</v>
      </c>
      <c r="H245" s="22">
        <f>VLOOKUP(E245,Planilha2!A:D,4,FALSE)</f>
        <v>0.75800000000000001</v>
      </c>
      <c r="I245" s="22" t="s">
        <v>40</v>
      </c>
      <c r="J245" s="22" t="s">
        <v>22</v>
      </c>
      <c r="K245" s="22" t="s">
        <v>22</v>
      </c>
      <c r="L245" s="22" t="s">
        <v>40</v>
      </c>
      <c r="M245" s="22" t="s">
        <v>22</v>
      </c>
      <c r="N245" s="22" t="s">
        <v>22</v>
      </c>
      <c r="O245" s="23" t="s">
        <v>23</v>
      </c>
      <c r="P245" s="23" t="s">
        <v>23</v>
      </c>
      <c r="Q245" s="23" t="s">
        <v>23</v>
      </c>
      <c r="R245" s="23" t="s">
        <v>23</v>
      </c>
      <c r="S245" s="23" t="s">
        <v>30</v>
      </c>
      <c r="T245" s="24" t="s">
        <v>307</v>
      </c>
      <c r="U245" s="24" t="s">
        <v>3028</v>
      </c>
      <c r="V245" s="22"/>
      <c r="W245" s="8" t="s">
        <v>307</v>
      </c>
      <c r="X245" t="str">
        <f>VLOOKUP(E245,Planilha2!A:D,3,FALSE)</f>
        <v>Região Intermediária de Divinópolis</v>
      </c>
      <c r="Y245">
        <f>VLOOKUP(E245,Planilha2!A:D,4,FALSE)</f>
        <v>0.75800000000000001</v>
      </c>
      <c r="Z245" s="16">
        <f t="shared" si="13"/>
        <v>1</v>
      </c>
      <c r="AA245" s="16">
        <f t="shared" si="14"/>
        <v>1</v>
      </c>
      <c r="AB245" s="16">
        <f t="shared" si="15"/>
        <v>1</v>
      </c>
    </row>
    <row r="246" spans="1:28" ht="73.5" customHeight="1" x14ac:dyDescent="0.25">
      <c r="A246" s="21">
        <v>252564</v>
      </c>
      <c r="B246" s="22" t="s">
        <v>806</v>
      </c>
      <c r="C246" s="22" t="s">
        <v>807</v>
      </c>
      <c r="D246" s="22" t="s">
        <v>65</v>
      </c>
      <c r="E246" s="23">
        <v>3167202</v>
      </c>
      <c r="F246" s="22" t="s">
        <v>656</v>
      </c>
      <c r="G246" s="22" t="str">
        <f t="shared" si="12"/>
        <v>Região Intermediária de Belo Horizonte</v>
      </c>
      <c r="H246" s="22">
        <f>VLOOKUP(E246,Planilha2!A:D,4,FALSE)</f>
        <v>0.76</v>
      </c>
      <c r="I246" s="22" t="s">
        <v>22</v>
      </c>
      <c r="J246" s="22" t="s">
        <v>22</v>
      </c>
      <c r="K246" s="22" t="s">
        <v>22</v>
      </c>
      <c r="L246" s="22" t="s">
        <v>22</v>
      </c>
      <c r="M246" s="22" t="s">
        <v>22</v>
      </c>
      <c r="N246" s="22" t="s">
        <v>40</v>
      </c>
      <c r="O246" s="23" t="s">
        <v>23</v>
      </c>
      <c r="P246" s="23" t="s">
        <v>23</v>
      </c>
      <c r="Q246" s="23" t="s">
        <v>23</v>
      </c>
      <c r="R246" s="23" t="s">
        <v>58</v>
      </c>
      <c r="S246" s="23" t="s">
        <v>93</v>
      </c>
      <c r="T246" s="24" t="s">
        <v>307</v>
      </c>
      <c r="U246" s="24" t="s">
        <v>3028</v>
      </c>
      <c r="V246" s="22"/>
      <c r="W246" s="9" t="s">
        <v>307</v>
      </c>
      <c r="X246" t="str">
        <f>VLOOKUP(E246,Planilha2!A:D,3,FALSE)</f>
        <v>Região Intermediária de Belo Horizonte</v>
      </c>
      <c r="Y246">
        <f>VLOOKUP(E246,Planilha2!A:D,4,FALSE)</f>
        <v>0.76</v>
      </c>
      <c r="Z246" s="16">
        <f t="shared" si="13"/>
        <v>1</v>
      </c>
      <c r="AA246" s="16">
        <f t="shared" si="14"/>
        <v>1</v>
      </c>
      <c r="AB246" s="16">
        <f t="shared" si="15"/>
        <v>1</v>
      </c>
    </row>
    <row r="247" spans="1:28" ht="73.5" customHeight="1" x14ac:dyDescent="0.25">
      <c r="A247" s="21">
        <v>254472</v>
      </c>
      <c r="B247" s="22" t="s">
        <v>908</v>
      </c>
      <c r="C247" s="22" t="s">
        <v>909</v>
      </c>
      <c r="D247" s="22" t="s">
        <v>20</v>
      </c>
      <c r="E247" s="23">
        <v>3169356</v>
      </c>
      <c r="F247" s="22" t="s">
        <v>910</v>
      </c>
      <c r="G247" s="22" t="str">
        <f t="shared" si="12"/>
        <v>Região Intermediária de Belo Horizonte</v>
      </c>
      <c r="H247" s="22">
        <f>VLOOKUP(E247,Planilha2!A:D,4,FALSE)</f>
        <v>0.752</v>
      </c>
      <c r="I247" s="22" t="s">
        <v>22</v>
      </c>
      <c r="J247" s="22" t="s">
        <v>22</v>
      </c>
      <c r="K247" s="22" t="s">
        <v>22</v>
      </c>
      <c r="L247" s="22" t="s">
        <v>22</v>
      </c>
      <c r="M247" s="22" t="s">
        <v>22</v>
      </c>
      <c r="N247" s="22" t="s">
        <v>22</v>
      </c>
      <c r="O247" s="23" t="s">
        <v>23</v>
      </c>
      <c r="P247" s="23" t="s">
        <v>23</v>
      </c>
      <c r="Q247" s="23" t="s">
        <v>23</v>
      </c>
      <c r="R247" s="23" t="s">
        <v>23</v>
      </c>
      <c r="S247" s="23" t="s">
        <v>30</v>
      </c>
      <c r="T247" s="24" t="s">
        <v>307</v>
      </c>
      <c r="U247" s="24" t="s">
        <v>3028</v>
      </c>
      <c r="V247" s="22"/>
      <c r="W247" s="9" t="s">
        <v>307</v>
      </c>
      <c r="X247" t="str">
        <f>VLOOKUP(E247,Planilha2!A:D,3,FALSE)</f>
        <v>Região Intermediária de Belo Horizonte</v>
      </c>
      <c r="Y247">
        <f>VLOOKUP(E247,Planilha2!A:D,4,FALSE)</f>
        <v>0.752</v>
      </c>
      <c r="Z247" s="16">
        <f t="shared" si="13"/>
        <v>1</v>
      </c>
      <c r="AA247" s="16">
        <f t="shared" si="14"/>
        <v>1</v>
      </c>
      <c r="AB247" s="16">
        <f t="shared" si="15"/>
        <v>1</v>
      </c>
    </row>
    <row r="248" spans="1:28" ht="73.5" customHeight="1" x14ac:dyDescent="0.25">
      <c r="A248" s="21">
        <v>268348</v>
      </c>
      <c r="B248" s="22" t="s">
        <v>1540</v>
      </c>
      <c r="C248" s="22" t="s">
        <v>1541</v>
      </c>
      <c r="D248" s="22" t="s">
        <v>65</v>
      </c>
      <c r="E248" s="23">
        <v>3170206</v>
      </c>
      <c r="F248" s="22" t="s">
        <v>1542</v>
      </c>
      <c r="G248" s="22" t="str">
        <f t="shared" si="12"/>
        <v>Região Intermediária de Uberlândia</v>
      </c>
      <c r="H248" s="22">
        <f>VLOOKUP(E248,Planilha2!A:D,4,FALSE)</f>
        <v>0.78900000000000003</v>
      </c>
      <c r="I248" s="22" t="s">
        <v>22</v>
      </c>
      <c r="J248" s="22" t="s">
        <v>40</v>
      </c>
      <c r="K248" s="22" t="s">
        <v>22</v>
      </c>
      <c r="L248" s="22" t="s">
        <v>22</v>
      </c>
      <c r="M248" s="22" t="s">
        <v>22</v>
      </c>
      <c r="N248" s="22" t="s">
        <v>22</v>
      </c>
      <c r="O248" s="23" t="s">
        <v>23</v>
      </c>
      <c r="P248" s="23" t="s">
        <v>23</v>
      </c>
      <c r="Q248" s="23" t="s">
        <v>23</v>
      </c>
      <c r="R248" s="23" t="s">
        <v>58</v>
      </c>
      <c r="S248" s="23" t="s">
        <v>24</v>
      </c>
      <c r="T248" s="24" t="s">
        <v>307</v>
      </c>
      <c r="U248" s="24" t="s">
        <v>3028</v>
      </c>
      <c r="V248" s="22"/>
      <c r="W248" s="9" t="s">
        <v>307</v>
      </c>
      <c r="X248" t="str">
        <f>VLOOKUP(E248,Planilha2!A:D,3,FALSE)</f>
        <v>Região Intermediária de Uberlândia</v>
      </c>
      <c r="Y248">
        <f>VLOOKUP(E248,Planilha2!A:D,4,FALSE)</f>
        <v>0.78900000000000003</v>
      </c>
      <c r="Z248" s="16">
        <f t="shared" si="13"/>
        <v>1</v>
      </c>
      <c r="AA248" s="16">
        <f t="shared" si="14"/>
        <v>1</v>
      </c>
      <c r="AB248" s="16">
        <f t="shared" si="15"/>
        <v>1</v>
      </c>
    </row>
    <row r="249" spans="1:28" ht="73.5" customHeight="1" x14ac:dyDescent="0.25">
      <c r="A249" s="21">
        <v>251619</v>
      </c>
      <c r="B249" s="22" t="s">
        <v>740</v>
      </c>
      <c r="C249" s="22" t="s">
        <v>741</v>
      </c>
      <c r="D249" s="22" t="s">
        <v>92</v>
      </c>
      <c r="E249" s="23">
        <v>3147105</v>
      </c>
      <c r="F249" s="22" t="s">
        <v>742</v>
      </c>
      <c r="G249" s="22" t="str">
        <f t="shared" si="12"/>
        <v>Região Intermediária de Divinópolis</v>
      </c>
      <c r="H249" s="22">
        <f>VLOOKUP(E249,Planilha2!A:D,4,FALSE)</f>
        <v>0.72499999999999998</v>
      </c>
      <c r="I249" s="22" t="s">
        <v>22</v>
      </c>
      <c r="J249" s="22" t="s">
        <v>22</v>
      </c>
      <c r="K249" s="22" t="s">
        <v>22</v>
      </c>
      <c r="L249" s="22" t="s">
        <v>22</v>
      </c>
      <c r="M249" s="22" t="s">
        <v>22</v>
      </c>
      <c r="N249" s="22" t="s">
        <v>22</v>
      </c>
      <c r="O249" s="23" t="s">
        <v>23</v>
      </c>
      <c r="P249" s="23" t="s">
        <v>23</v>
      </c>
      <c r="Q249" s="23" t="s">
        <v>23</v>
      </c>
      <c r="R249" s="23" t="s">
        <v>23</v>
      </c>
      <c r="S249" s="23" t="s">
        <v>24</v>
      </c>
      <c r="T249" s="24" t="s">
        <v>743</v>
      </c>
      <c r="U249" s="24" t="s">
        <v>3028</v>
      </c>
      <c r="V249" s="22" t="s">
        <v>3078</v>
      </c>
      <c r="W249" s="8" t="s">
        <v>743</v>
      </c>
      <c r="X249" t="str">
        <f>VLOOKUP(E249,Planilha2!A:D,3,FALSE)</f>
        <v>Região Intermediária de Divinópolis</v>
      </c>
      <c r="Y249">
        <f>VLOOKUP(E249,Planilha2!A:D,4,FALSE)</f>
        <v>0.72499999999999998</v>
      </c>
      <c r="Z249" s="16">
        <f t="shared" si="13"/>
        <v>1</v>
      </c>
      <c r="AA249" s="16">
        <f t="shared" si="14"/>
        <v>1</v>
      </c>
      <c r="AB249" s="16">
        <f t="shared" si="15"/>
        <v>1</v>
      </c>
    </row>
    <row r="250" spans="1:28" ht="73.5" customHeight="1" x14ac:dyDescent="0.25">
      <c r="A250" s="21">
        <v>271445</v>
      </c>
      <c r="B250" s="22" t="s">
        <v>1809</v>
      </c>
      <c r="C250" s="22" t="s">
        <v>1810</v>
      </c>
      <c r="D250" s="22" t="s">
        <v>104</v>
      </c>
      <c r="E250" s="23">
        <v>3136702</v>
      </c>
      <c r="F250" s="22" t="s">
        <v>362</v>
      </c>
      <c r="G250" s="22" t="str">
        <f t="shared" si="12"/>
        <v>Região Intermediária de Juíz de Fora</v>
      </c>
      <c r="H250" s="22">
        <f>VLOOKUP(E250,Planilha2!A:D,4,FALSE)</f>
        <v>0.77800000000000002</v>
      </c>
      <c r="I250" s="22" t="s">
        <v>22</v>
      </c>
      <c r="J250" s="22" t="s">
        <v>22</v>
      </c>
      <c r="K250" s="22" t="s">
        <v>22</v>
      </c>
      <c r="L250" s="22" t="s">
        <v>22</v>
      </c>
      <c r="M250" s="22" t="s">
        <v>22</v>
      </c>
      <c r="N250" s="22" t="s">
        <v>40</v>
      </c>
      <c r="O250" s="23" t="s">
        <v>23</v>
      </c>
      <c r="P250" s="23" t="s">
        <v>23</v>
      </c>
      <c r="Q250" s="23" t="s">
        <v>23</v>
      </c>
      <c r="R250" s="23" t="s">
        <v>23</v>
      </c>
      <c r="S250" s="23" t="s">
        <v>24</v>
      </c>
      <c r="T250" s="24" t="s">
        <v>1811</v>
      </c>
      <c r="U250" s="24" t="s">
        <v>3028</v>
      </c>
      <c r="V250" s="22"/>
      <c r="W250" s="8" t="s">
        <v>1811</v>
      </c>
      <c r="X250" t="str">
        <f>VLOOKUP(E250,Planilha2!A:D,3,FALSE)</f>
        <v>Região Intermediária de Juíz de Fora</v>
      </c>
      <c r="Y250">
        <f>VLOOKUP(E250,Planilha2!A:D,4,FALSE)</f>
        <v>0.77800000000000002</v>
      </c>
      <c r="Z250" s="16">
        <f t="shared" si="13"/>
        <v>1</v>
      </c>
      <c r="AA250" s="16">
        <f t="shared" si="14"/>
        <v>1</v>
      </c>
      <c r="AB250" s="16">
        <f t="shared" si="15"/>
        <v>1</v>
      </c>
    </row>
    <row r="251" spans="1:28" ht="73.5" customHeight="1" x14ac:dyDescent="0.25">
      <c r="A251" s="21">
        <v>251568</v>
      </c>
      <c r="B251" s="22" t="s">
        <v>732</v>
      </c>
      <c r="C251" s="22" t="s">
        <v>733</v>
      </c>
      <c r="D251" s="22" t="s">
        <v>20</v>
      </c>
      <c r="E251" s="23">
        <v>3122306</v>
      </c>
      <c r="F251" s="22" t="s">
        <v>202</v>
      </c>
      <c r="G251" s="22" t="str">
        <f t="shared" si="12"/>
        <v>Região Intermediária de Divinópolis</v>
      </c>
      <c r="H251" s="22">
        <f>VLOOKUP(E251,Planilha2!A:D,4,FALSE)</f>
        <v>0.76400000000000001</v>
      </c>
      <c r="I251" s="22" t="s">
        <v>22</v>
      </c>
      <c r="J251" s="22" t="s">
        <v>22</v>
      </c>
      <c r="K251" s="22" t="s">
        <v>22</v>
      </c>
      <c r="L251" s="22" t="s">
        <v>22</v>
      </c>
      <c r="M251" s="22" t="s">
        <v>22</v>
      </c>
      <c r="N251" s="22" t="s">
        <v>40</v>
      </c>
      <c r="O251" s="23" t="s">
        <v>23</v>
      </c>
      <c r="P251" s="23" t="s">
        <v>58</v>
      </c>
      <c r="Q251" s="23" t="s">
        <v>23</v>
      </c>
      <c r="R251" s="23" t="s">
        <v>58</v>
      </c>
      <c r="S251" s="23" t="s">
        <v>93</v>
      </c>
      <c r="T251" s="24" t="s">
        <v>734</v>
      </c>
      <c r="U251" s="24" t="s">
        <v>3028</v>
      </c>
      <c r="V251" s="22"/>
      <c r="W251" s="9" t="s">
        <v>734</v>
      </c>
      <c r="X251" t="str">
        <f>VLOOKUP(E251,Planilha2!A:D,3,FALSE)</f>
        <v>Região Intermediária de Divinópolis</v>
      </c>
      <c r="Y251">
        <f>VLOOKUP(E251,Planilha2!A:D,4,FALSE)</f>
        <v>0.76400000000000001</v>
      </c>
      <c r="Z251" s="16">
        <f t="shared" si="13"/>
        <v>1</v>
      </c>
      <c r="AA251" s="16">
        <f t="shared" si="14"/>
        <v>1</v>
      </c>
      <c r="AB251" s="16">
        <f t="shared" si="15"/>
        <v>1</v>
      </c>
    </row>
    <row r="252" spans="1:28" ht="73.5" customHeight="1" x14ac:dyDescent="0.25">
      <c r="A252" s="21">
        <v>237426</v>
      </c>
      <c r="B252" s="22" t="s">
        <v>78</v>
      </c>
      <c r="C252" s="22" t="s">
        <v>79</v>
      </c>
      <c r="D252" s="22" t="s">
        <v>28</v>
      </c>
      <c r="E252" s="23">
        <v>3143302</v>
      </c>
      <c r="F252" s="22" t="s">
        <v>80</v>
      </c>
      <c r="G252" s="22" t="str">
        <f t="shared" si="12"/>
        <v>Região Intermediária de Montes Claros</v>
      </c>
      <c r="H252" s="22">
        <f>VLOOKUP(E252,Planilha2!A:D,4,FALSE)</f>
        <v>0.77</v>
      </c>
      <c r="I252" s="22" t="s">
        <v>22</v>
      </c>
      <c r="J252" s="22" t="s">
        <v>22</v>
      </c>
      <c r="K252" s="22" t="s">
        <v>22</v>
      </c>
      <c r="L252" s="22" t="s">
        <v>22</v>
      </c>
      <c r="M252" s="22" t="s">
        <v>22</v>
      </c>
      <c r="N252" s="22" t="s">
        <v>22</v>
      </c>
      <c r="O252" s="23" t="s">
        <v>23</v>
      </c>
      <c r="P252" s="23" t="s">
        <v>23</v>
      </c>
      <c r="Q252" s="23" t="s">
        <v>23</v>
      </c>
      <c r="R252" s="23" t="s">
        <v>23</v>
      </c>
      <c r="S252" s="23" t="s">
        <v>24</v>
      </c>
      <c r="T252" s="24" t="s">
        <v>81</v>
      </c>
      <c r="U252" s="24" t="s">
        <v>3028</v>
      </c>
      <c r="V252" s="22" t="s">
        <v>3078</v>
      </c>
      <c r="W252" s="8" t="s">
        <v>81</v>
      </c>
      <c r="X252" t="str">
        <f>VLOOKUP(E252,Planilha2!A:D,3,FALSE)</f>
        <v>Região Intermediária de Montes Claros</v>
      </c>
      <c r="Y252">
        <f>VLOOKUP(E252,Planilha2!A:D,4,FALSE)</f>
        <v>0.77</v>
      </c>
      <c r="Z252" s="16">
        <f t="shared" si="13"/>
        <v>1</v>
      </c>
      <c r="AA252" s="16">
        <f t="shared" si="14"/>
        <v>1</v>
      </c>
      <c r="AB252" s="16">
        <f t="shared" si="15"/>
        <v>1</v>
      </c>
    </row>
    <row r="253" spans="1:28" ht="73.5" customHeight="1" x14ac:dyDescent="0.25">
      <c r="A253" s="21">
        <v>246830</v>
      </c>
      <c r="B253" s="22" t="s">
        <v>496</v>
      </c>
      <c r="C253" s="22" t="s">
        <v>497</v>
      </c>
      <c r="D253" s="22" t="s">
        <v>28</v>
      </c>
      <c r="E253" s="23">
        <v>3170701</v>
      </c>
      <c r="F253" s="22" t="s">
        <v>408</v>
      </c>
      <c r="G253" s="22" t="str">
        <f t="shared" si="12"/>
        <v>Região Intermediária de Varginha</v>
      </c>
      <c r="H253" s="22">
        <f>VLOOKUP(E253,Planilha2!A:D,4,FALSE)</f>
        <v>0.77800000000000002</v>
      </c>
      <c r="I253" s="22" t="s">
        <v>22</v>
      </c>
      <c r="J253" s="22" t="s">
        <v>22</v>
      </c>
      <c r="K253" s="22" t="s">
        <v>22</v>
      </c>
      <c r="L253" s="22" t="s">
        <v>22</v>
      </c>
      <c r="M253" s="22" t="s">
        <v>22</v>
      </c>
      <c r="N253" s="22" t="s">
        <v>22</v>
      </c>
      <c r="O253" s="23" t="s">
        <v>23</v>
      </c>
      <c r="P253" s="23" t="s">
        <v>58</v>
      </c>
      <c r="Q253" s="23" t="s">
        <v>23</v>
      </c>
      <c r="R253" s="23" t="s">
        <v>23</v>
      </c>
      <c r="S253" s="23" t="s">
        <v>24</v>
      </c>
      <c r="T253" s="24" t="s">
        <v>81</v>
      </c>
      <c r="U253" s="24" t="s">
        <v>3028</v>
      </c>
      <c r="V253" s="22" t="s">
        <v>3078</v>
      </c>
      <c r="W253" s="8" t="s">
        <v>81</v>
      </c>
      <c r="X253" t="str">
        <f>VLOOKUP(E253,Planilha2!A:D,3,FALSE)</f>
        <v>Região Intermediária de Varginha</v>
      </c>
      <c r="Y253">
        <f>VLOOKUP(E253,Planilha2!A:D,4,FALSE)</f>
        <v>0.77800000000000002</v>
      </c>
      <c r="Z253" s="16">
        <f t="shared" si="13"/>
        <v>1</v>
      </c>
      <c r="AA253" s="16">
        <f t="shared" si="14"/>
        <v>1</v>
      </c>
      <c r="AB253" s="16">
        <f t="shared" si="15"/>
        <v>1</v>
      </c>
    </row>
    <row r="254" spans="1:28" ht="73.5" customHeight="1" x14ac:dyDescent="0.25">
      <c r="A254" s="21">
        <v>247570</v>
      </c>
      <c r="B254" s="22" t="s">
        <v>531</v>
      </c>
      <c r="C254" s="22" t="s">
        <v>532</v>
      </c>
      <c r="D254" s="22" t="s">
        <v>44</v>
      </c>
      <c r="E254" s="23">
        <v>3149903</v>
      </c>
      <c r="F254" s="22" t="s">
        <v>533</v>
      </c>
      <c r="G254" s="22" t="str">
        <f t="shared" si="12"/>
        <v>Região Intermediária de Varginha</v>
      </c>
      <c r="H254" s="22">
        <f>VLOOKUP(E254,Planilha2!A:D,4,FALSE)</f>
        <v>0.74399999999999999</v>
      </c>
      <c r="I254" s="22" t="s">
        <v>22</v>
      </c>
      <c r="J254" s="22" t="s">
        <v>22</v>
      </c>
      <c r="K254" s="22" t="s">
        <v>22</v>
      </c>
      <c r="L254" s="22" t="s">
        <v>22</v>
      </c>
      <c r="M254" s="22" t="s">
        <v>22</v>
      </c>
      <c r="N254" s="22" t="s">
        <v>22</v>
      </c>
      <c r="O254" s="23" t="s">
        <v>23</v>
      </c>
      <c r="P254" s="23" t="s">
        <v>58</v>
      </c>
      <c r="Q254" s="23" t="s">
        <v>58</v>
      </c>
      <c r="R254" s="23" t="s">
        <v>58</v>
      </c>
      <c r="S254" s="23" t="s">
        <v>23</v>
      </c>
      <c r="T254" s="24" t="s">
        <v>81</v>
      </c>
      <c r="U254" s="24" t="s">
        <v>3028</v>
      </c>
      <c r="V254" s="22"/>
      <c r="W254" s="9" t="s">
        <v>81</v>
      </c>
      <c r="X254" t="str">
        <f>VLOOKUP(E254,Planilha2!A:D,3,FALSE)</f>
        <v>Região Intermediária de Varginha</v>
      </c>
      <c r="Y254">
        <f>VLOOKUP(E254,Planilha2!A:D,4,FALSE)</f>
        <v>0.74399999999999999</v>
      </c>
      <c r="Z254" s="16">
        <f t="shared" si="13"/>
        <v>1</v>
      </c>
      <c r="AA254" s="16">
        <f t="shared" si="14"/>
        <v>1</v>
      </c>
      <c r="AB254" s="16">
        <f t="shared" si="15"/>
        <v>1</v>
      </c>
    </row>
    <row r="255" spans="1:28" ht="73.5" customHeight="1" x14ac:dyDescent="0.25">
      <c r="A255" s="21">
        <v>260320</v>
      </c>
      <c r="B255" s="22" t="s">
        <v>1280</v>
      </c>
      <c r="C255" s="22" t="s">
        <v>1281</v>
      </c>
      <c r="D255" s="22" t="s">
        <v>92</v>
      </c>
      <c r="E255" s="23">
        <v>3133006</v>
      </c>
      <c r="F255" s="22" t="s">
        <v>536</v>
      </c>
      <c r="G255" s="22" t="str">
        <f t="shared" si="12"/>
        <v>Região Intermediária de Pouso Alegre</v>
      </c>
      <c r="H255" s="22">
        <f>VLOOKUP(E255,Planilha2!A:D,4,FALSE)</f>
        <v>0.70499999999999996</v>
      </c>
      <c r="I255" s="22" t="s">
        <v>22</v>
      </c>
      <c r="J255" s="22" t="s">
        <v>22</v>
      </c>
      <c r="K255" s="22" t="s">
        <v>22</v>
      </c>
      <c r="L255" s="22" t="s">
        <v>22</v>
      </c>
      <c r="M255" s="22" t="s">
        <v>22</v>
      </c>
      <c r="N255" s="22" t="s">
        <v>40</v>
      </c>
      <c r="O255" s="23" t="s">
        <v>23</v>
      </c>
      <c r="P255" s="23" t="s">
        <v>58</v>
      </c>
      <c r="Q255" s="23" t="s">
        <v>23</v>
      </c>
      <c r="R255" s="23" t="s">
        <v>23</v>
      </c>
      <c r="S255" s="23" t="s">
        <v>93</v>
      </c>
      <c r="T255" s="24" t="s">
        <v>81</v>
      </c>
      <c r="U255" s="24" t="s">
        <v>3028</v>
      </c>
      <c r="V255" s="22" t="s">
        <v>2299</v>
      </c>
      <c r="W255" s="9" t="s">
        <v>81</v>
      </c>
      <c r="X255" t="str">
        <f>VLOOKUP(E255,Planilha2!A:D,3,FALSE)</f>
        <v>Região Intermediária de Pouso Alegre</v>
      </c>
      <c r="Y255">
        <f>VLOOKUP(E255,Planilha2!A:D,4,FALSE)</f>
        <v>0.70499999999999996</v>
      </c>
      <c r="Z255" s="16">
        <f t="shared" si="13"/>
        <v>1</v>
      </c>
      <c r="AA255" s="16">
        <f t="shared" si="14"/>
        <v>1</v>
      </c>
      <c r="AB255" s="16">
        <f t="shared" si="15"/>
        <v>1</v>
      </c>
    </row>
    <row r="256" spans="1:28" ht="73.5" customHeight="1" x14ac:dyDescent="0.25">
      <c r="A256" s="21">
        <v>266041</v>
      </c>
      <c r="B256" s="22" t="s">
        <v>1480</v>
      </c>
      <c r="C256" s="22" t="s">
        <v>1481</v>
      </c>
      <c r="D256" s="22" t="s">
        <v>65</v>
      </c>
      <c r="E256" s="23">
        <v>3131307</v>
      </c>
      <c r="F256" s="22" t="s">
        <v>121</v>
      </c>
      <c r="G256" s="22" t="str">
        <f t="shared" si="12"/>
        <v>Região Intermediária de Ipatinga</v>
      </c>
      <c r="H256" s="22">
        <f>VLOOKUP(E256,Planilha2!A:D,4,FALSE)</f>
        <v>0.77100000000000002</v>
      </c>
      <c r="I256" s="22" t="s">
        <v>22</v>
      </c>
      <c r="J256" s="22" t="s">
        <v>40</v>
      </c>
      <c r="K256" s="22" t="s">
        <v>22</v>
      </c>
      <c r="L256" s="22" t="s">
        <v>22</v>
      </c>
      <c r="M256" s="22" t="s">
        <v>22</v>
      </c>
      <c r="N256" s="22" t="s">
        <v>22</v>
      </c>
      <c r="O256" s="23" t="s">
        <v>23</v>
      </c>
      <c r="P256" s="23" t="s">
        <v>23</v>
      </c>
      <c r="Q256" s="23" t="s">
        <v>23</v>
      </c>
      <c r="R256" s="23" t="s">
        <v>58</v>
      </c>
      <c r="S256" s="23" t="s">
        <v>93</v>
      </c>
      <c r="T256" s="24" t="s">
        <v>81</v>
      </c>
      <c r="U256" s="24" t="s">
        <v>3028</v>
      </c>
      <c r="V256" s="22"/>
      <c r="W256" s="9" t="s">
        <v>81</v>
      </c>
      <c r="X256" t="str">
        <f>VLOOKUP(E256,Planilha2!A:D,3,FALSE)</f>
        <v>Região Intermediária de Ipatinga</v>
      </c>
      <c r="Y256">
        <f>VLOOKUP(E256,Planilha2!A:D,4,FALSE)</f>
        <v>0.77100000000000002</v>
      </c>
      <c r="Z256" s="16">
        <f t="shared" si="13"/>
        <v>1</v>
      </c>
      <c r="AA256" s="16">
        <f t="shared" si="14"/>
        <v>1</v>
      </c>
      <c r="AB256" s="16">
        <f t="shared" si="15"/>
        <v>1</v>
      </c>
    </row>
    <row r="257" spans="1:28" ht="73.5" customHeight="1" x14ac:dyDescent="0.25">
      <c r="A257" s="21">
        <v>267070</v>
      </c>
      <c r="B257" s="22" t="s">
        <v>1497</v>
      </c>
      <c r="C257" s="22" t="s">
        <v>1498</v>
      </c>
      <c r="D257" s="22" t="s">
        <v>104</v>
      </c>
      <c r="E257" s="23">
        <v>3106200</v>
      </c>
      <c r="F257" s="22" t="s">
        <v>61</v>
      </c>
      <c r="G257" s="22" t="str">
        <f t="shared" si="12"/>
        <v>Região Intermediária de Belo Horizonte</v>
      </c>
      <c r="H257" s="22">
        <f>VLOOKUP(E257,Planilha2!A:D,4,FALSE)</f>
        <v>0.81</v>
      </c>
      <c r="I257" s="22" t="s">
        <v>22</v>
      </c>
      <c r="J257" s="22" t="s">
        <v>22</v>
      </c>
      <c r="K257" s="22" t="s">
        <v>22</v>
      </c>
      <c r="L257" s="22" t="s">
        <v>22</v>
      </c>
      <c r="M257" s="22" t="s">
        <v>22</v>
      </c>
      <c r="N257" s="22" t="s">
        <v>40</v>
      </c>
      <c r="O257" s="23" t="s">
        <v>23</v>
      </c>
      <c r="P257" s="23" t="s">
        <v>23</v>
      </c>
      <c r="Q257" s="23" t="s">
        <v>23</v>
      </c>
      <c r="R257" s="23" t="s">
        <v>23</v>
      </c>
      <c r="S257" s="23" t="s">
        <v>24</v>
      </c>
      <c r="T257" s="24" t="s">
        <v>81</v>
      </c>
      <c r="U257" s="24" t="s">
        <v>3028</v>
      </c>
      <c r="V257" s="22"/>
      <c r="W257" s="9" t="s">
        <v>81</v>
      </c>
      <c r="X257" t="str">
        <f>VLOOKUP(E257,Planilha2!A:D,3,FALSE)</f>
        <v>Região Intermediária de Belo Horizonte</v>
      </c>
      <c r="Y257">
        <f>VLOOKUP(E257,Planilha2!A:D,4,FALSE)</f>
        <v>0.81</v>
      </c>
      <c r="Z257" s="16">
        <f t="shared" si="13"/>
        <v>1</v>
      </c>
      <c r="AA257" s="16">
        <f t="shared" si="14"/>
        <v>1</v>
      </c>
      <c r="AB257" s="16">
        <f t="shared" si="15"/>
        <v>1</v>
      </c>
    </row>
    <row r="258" spans="1:28" ht="73.5" customHeight="1" x14ac:dyDescent="0.25">
      <c r="A258" s="21">
        <v>271840</v>
      </c>
      <c r="B258" s="22" t="s">
        <v>1885</v>
      </c>
      <c r="C258" s="22" t="s">
        <v>1886</v>
      </c>
      <c r="D258" s="22" t="s">
        <v>20</v>
      </c>
      <c r="E258" s="23">
        <v>3169901</v>
      </c>
      <c r="F258" s="22" t="s">
        <v>1887</v>
      </c>
      <c r="G258" s="22" t="str">
        <f t="shared" si="12"/>
        <v>Região Intermediária de Juíz de Fora</v>
      </c>
      <c r="H258" s="22">
        <f>VLOOKUP(E258,Planilha2!A:D,4,FALSE)</f>
        <v>0.72399999999999998</v>
      </c>
      <c r="I258" s="22" t="s">
        <v>22</v>
      </c>
      <c r="J258" s="22" t="s">
        <v>22</v>
      </c>
      <c r="K258" s="22" t="s">
        <v>22</v>
      </c>
      <c r="L258" s="22" t="s">
        <v>40</v>
      </c>
      <c r="M258" s="22" t="s">
        <v>22</v>
      </c>
      <c r="N258" s="22" t="s">
        <v>40</v>
      </c>
      <c r="O258" s="23" t="s">
        <v>23</v>
      </c>
      <c r="P258" s="23" t="s">
        <v>23</v>
      </c>
      <c r="Q258" s="23" t="s">
        <v>23</v>
      </c>
      <c r="R258" s="23" t="s">
        <v>23</v>
      </c>
      <c r="S258" s="23" t="s">
        <v>24</v>
      </c>
      <c r="T258" s="24" t="s">
        <v>530</v>
      </c>
      <c r="U258" s="24" t="s">
        <v>3028</v>
      </c>
      <c r="V258" s="22"/>
      <c r="W258" s="8" t="s">
        <v>530</v>
      </c>
      <c r="X258" t="str">
        <f>VLOOKUP(E258,Planilha2!A:D,3,FALSE)</f>
        <v>Região Intermediária de Juíz de Fora</v>
      </c>
      <c r="Y258">
        <f>VLOOKUP(E258,Planilha2!A:D,4,FALSE)</f>
        <v>0.72399999999999998</v>
      </c>
      <c r="Z258" s="16">
        <f t="shared" si="13"/>
        <v>1</v>
      </c>
      <c r="AA258" s="16">
        <f t="shared" si="14"/>
        <v>1</v>
      </c>
      <c r="AB258" s="16">
        <f t="shared" si="15"/>
        <v>1</v>
      </c>
    </row>
    <row r="259" spans="1:28" ht="73.5" customHeight="1" x14ac:dyDescent="0.25">
      <c r="A259" s="21">
        <v>271927</v>
      </c>
      <c r="B259" s="22" t="s">
        <v>769</v>
      </c>
      <c r="C259" s="22" t="s">
        <v>771</v>
      </c>
      <c r="D259" s="22" t="s">
        <v>276</v>
      </c>
      <c r="E259" s="23">
        <v>3106200</v>
      </c>
      <c r="F259" s="22" t="s">
        <v>61</v>
      </c>
      <c r="G259" s="22" t="str">
        <f t="shared" si="12"/>
        <v>Região Intermediária de Belo Horizonte</v>
      </c>
      <c r="H259" s="22">
        <f>VLOOKUP(E259,Planilha2!A:D,4,FALSE)</f>
        <v>0.81</v>
      </c>
      <c r="I259" s="22" t="s">
        <v>22</v>
      </c>
      <c r="J259" s="22" t="s">
        <v>40</v>
      </c>
      <c r="K259" s="22" t="s">
        <v>22</v>
      </c>
      <c r="L259" s="22" t="s">
        <v>22</v>
      </c>
      <c r="M259" s="22" t="s">
        <v>22</v>
      </c>
      <c r="N259" s="22" t="s">
        <v>40</v>
      </c>
      <c r="O259" s="23" t="s">
        <v>23</v>
      </c>
      <c r="P259" s="22" t="s">
        <v>337</v>
      </c>
      <c r="Q259" s="22" t="s">
        <v>337</v>
      </c>
      <c r="R259" s="22" t="s">
        <v>337</v>
      </c>
      <c r="S259" s="22" t="s">
        <v>18</v>
      </c>
      <c r="T259" s="24" t="s">
        <v>530</v>
      </c>
      <c r="U259" s="24" t="s">
        <v>3028</v>
      </c>
      <c r="V259" s="22"/>
      <c r="W259" s="9" t="s">
        <v>530</v>
      </c>
      <c r="X259" t="str">
        <f>VLOOKUP(E259,Planilha2!A:D,3,FALSE)</f>
        <v>Região Intermediária de Belo Horizonte</v>
      </c>
      <c r="Y259">
        <f>VLOOKUP(E259,Planilha2!A:D,4,FALSE)</f>
        <v>0.81</v>
      </c>
      <c r="Z259" s="16">
        <f t="shared" si="13"/>
        <v>1</v>
      </c>
      <c r="AA259" s="16">
        <f t="shared" si="14"/>
        <v>1</v>
      </c>
      <c r="AB259" s="16">
        <f t="shared" si="15"/>
        <v>2</v>
      </c>
    </row>
    <row r="260" spans="1:28" ht="73.5" customHeight="1" x14ac:dyDescent="0.25">
      <c r="A260" s="21">
        <v>243961</v>
      </c>
      <c r="B260" s="22" t="s">
        <v>427</v>
      </c>
      <c r="C260" s="22" t="s">
        <v>428</v>
      </c>
      <c r="D260" s="22" t="s">
        <v>20</v>
      </c>
      <c r="E260" s="23">
        <v>3136702</v>
      </c>
      <c r="F260" s="22" t="s">
        <v>362</v>
      </c>
      <c r="G260" s="22" t="str">
        <f t="shared" si="12"/>
        <v>Região Intermediária de Juíz de Fora</v>
      </c>
      <c r="H260" s="22">
        <f>VLOOKUP(E260,Planilha2!A:D,4,FALSE)</f>
        <v>0.77800000000000002</v>
      </c>
      <c r="I260" s="22" t="s">
        <v>40</v>
      </c>
      <c r="J260" s="22" t="s">
        <v>22</v>
      </c>
      <c r="K260" s="22" t="s">
        <v>22</v>
      </c>
      <c r="L260" s="22" t="s">
        <v>22</v>
      </c>
      <c r="M260" s="22" t="s">
        <v>22</v>
      </c>
      <c r="N260" s="22" t="s">
        <v>40</v>
      </c>
      <c r="O260" s="23" t="s">
        <v>23</v>
      </c>
      <c r="P260" s="23" t="s">
        <v>23</v>
      </c>
      <c r="Q260" s="23" t="s">
        <v>23</v>
      </c>
      <c r="R260" s="23" t="s">
        <v>23</v>
      </c>
      <c r="S260" s="23" t="s">
        <v>24</v>
      </c>
      <c r="T260" s="24" t="s">
        <v>400</v>
      </c>
      <c r="U260" s="24" t="s">
        <v>3028</v>
      </c>
      <c r="V260" s="22"/>
      <c r="W260" s="9" t="s">
        <v>400</v>
      </c>
      <c r="X260" t="str">
        <f>VLOOKUP(E260,Planilha2!A:D,3,FALSE)</f>
        <v>Região Intermediária de Juíz de Fora</v>
      </c>
      <c r="Y260">
        <f>VLOOKUP(E260,Planilha2!A:D,4,FALSE)</f>
        <v>0.77800000000000002</v>
      </c>
      <c r="Z260" s="16">
        <f t="shared" si="13"/>
        <v>1</v>
      </c>
      <c r="AA260" s="16">
        <f t="shared" si="14"/>
        <v>1</v>
      </c>
      <c r="AB260" s="16">
        <f t="shared" si="15"/>
        <v>1</v>
      </c>
    </row>
    <row r="261" spans="1:28" ht="73.5" customHeight="1" x14ac:dyDescent="0.25">
      <c r="A261" s="21">
        <v>243962</v>
      </c>
      <c r="B261" s="22" t="s">
        <v>429</v>
      </c>
      <c r="C261" s="22" t="s">
        <v>430</v>
      </c>
      <c r="D261" s="22" t="s">
        <v>92</v>
      </c>
      <c r="E261" s="23">
        <v>3113404</v>
      </c>
      <c r="F261" s="22" t="s">
        <v>431</v>
      </c>
      <c r="G261" s="22" t="str">
        <f t="shared" ref="G261:G324" si="16">X261</f>
        <v>Região Intermediária de Ipatinga</v>
      </c>
      <c r="H261" s="22">
        <f>VLOOKUP(E261,Planilha2!A:D,4,FALSE)</f>
        <v>0.70599999999999996</v>
      </c>
      <c r="I261" s="22" t="s">
        <v>22</v>
      </c>
      <c r="J261" s="22" t="s">
        <v>22</v>
      </c>
      <c r="K261" s="22" t="s">
        <v>22</v>
      </c>
      <c r="L261" s="22" t="s">
        <v>22</v>
      </c>
      <c r="M261" s="22" t="s">
        <v>22</v>
      </c>
      <c r="N261" s="22" t="s">
        <v>40</v>
      </c>
      <c r="O261" s="23" t="s">
        <v>23</v>
      </c>
      <c r="P261" s="23" t="s">
        <v>23</v>
      </c>
      <c r="Q261" s="23" t="s">
        <v>23</v>
      </c>
      <c r="R261" s="23" t="s">
        <v>23</v>
      </c>
      <c r="S261" s="23" t="s">
        <v>30</v>
      </c>
      <c r="T261" s="24" t="s">
        <v>400</v>
      </c>
      <c r="U261" s="24" t="s">
        <v>3028</v>
      </c>
      <c r="V261" s="22" t="s">
        <v>3078</v>
      </c>
      <c r="W261" s="9" t="s">
        <v>400</v>
      </c>
      <c r="X261" t="str">
        <f>VLOOKUP(E261,Planilha2!A:D,3,FALSE)</f>
        <v>Região Intermediária de Ipatinga</v>
      </c>
      <c r="Y261">
        <f>VLOOKUP(E261,Planilha2!A:D,4,FALSE)</f>
        <v>0.70599999999999996</v>
      </c>
      <c r="Z261" s="16">
        <f t="shared" ref="Z261:Z324" si="17">COUNTIFS($A$5:$A$894,A261)</f>
        <v>1</v>
      </c>
      <c r="AA261" s="16">
        <f t="shared" ref="AA261:AA324" si="18">COUNTIF($B$5:$B$894,B261)</f>
        <v>1</v>
      </c>
      <c r="AB261" s="16">
        <f t="shared" ref="AB261:AB324" si="19">COUNTIF($C$5:$C$894,C261)</f>
        <v>1</v>
      </c>
    </row>
    <row r="262" spans="1:28" ht="73.5" customHeight="1" x14ac:dyDescent="0.25">
      <c r="A262" s="21">
        <v>245485</v>
      </c>
      <c r="B262" s="22" t="s">
        <v>468</v>
      </c>
      <c r="C262" s="22" t="s">
        <v>469</v>
      </c>
      <c r="D262" s="22" t="s">
        <v>20</v>
      </c>
      <c r="E262" s="23">
        <v>3106200</v>
      </c>
      <c r="F262" s="22" t="s">
        <v>61</v>
      </c>
      <c r="G262" s="22" t="str">
        <f t="shared" si="16"/>
        <v>Região Intermediária de Belo Horizonte</v>
      </c>
      <c r="H262" s="22">
        <f>VLOOKUP(E262,Planilha2!A:D,4,FALSE)</f>
        <v>0.81</v>
      </c>
      <c r="I262" s="22" t="s">
        <v>22</v>
      </c>
      <c r="J262" s="22" t="s">
        <v>40</v>
      </c>
      <c r="K262" s="22" t="s">
        <v>22</v>
      </c>
      <c r="L262" s="22" t="s">
        <v>22</v>
      </c>
      <c r="M262" s="22" t="s">
        <v>22</v>
      </c>
      <c r="N262" s="22" t="s">
        <v>22</v>
      </c>
      <c r="O262" s="23" t="s">
        <v>23</v>
      </c>
      <c r="P262" s="23" t="s">
        <v>23</v>
      </c>
      <c r="Q262" s="23" t="s">
        <v>23</v>
      </c>
      <c r="R262" s="23" t="s">
        <v>23</v>
      </c>
      <c r="S262" s="23" t="s">
        <v>30</v>
      </c>
      <c r="T262" s="24" t="s">
        <v>400</v>
      </c>
      <c r="U262" s="24" t="s">
        <v>3028</v>
      </c>
      <c r="V262" s="22"/>
      <c r="W262" s="9" t="s">
        <v>400</v>
      </c>
      <c r="X262" t="str">
        <f>VLOOKUP(E262,Planilha2!A:D,3,FALSE)</f>
        <v>Região Intermediária de Belo Horizonte</v>
      </c>
      <c r="Y262">
        <f>VLOOKUP(E262,Planilha2!A:D,4,FALSE)</f>
        <v>0.81</v>
      </c>
      <c r="Z262" s="16">
        <f t="shared" si="17"/>
        <v>1</v>
      </c>
      <c r="AA262" s="16">
        <f t="shared" si="18"/>
        <v>1</v>
      </c>
      <c r="AB262" s="16">
        <f t="shared" si="19"/>
        <v>1</v>
      </c>
    </row>
    <row r="263" spans="1:28" ht="73.5" customHeight="1" x14ac:dyDescent="0.25">
      <c r="A263" s="21">
        <v>245923</v>
      </c>
      <c r="B263" s="22" t="s">
        <v>477</v>
      </c>
      <c r="C263" s="22" t="s">
        <v>478</v>
      </c>
      <c r="D263" s="22" t="s">
        <v>20</v>
      </c>
      <c r="E263" s="23">
        <v>3118304</v>
      </c>
      <c r="F263" s="22" t="s">
        <v>105</v>
      </c>
      <c r="G263" s="22" t="str">
        <f t="shared" si="16"/>
        <v>Região Intermediária de Barbacena</v>
      </c>
      <c r="H263" s="22">
        <f>VLOOKUP(E263,Planilha2!A:D,4,FALSE)</f>
        <v>0.76100000000000001</v>
      </c>
      <c r="I263" s="22" t="s">
        <v>22</v>
      </c>
      <c r="J263" s="22" t="s">
        <v>22</v>
      </c>
      <c r="K263" s="22" t="s">
        <v>22</v>
      </c>
      <c r="L263" s="22" t="s">
        <v>22</v>
      </c>
      <c r="M263" s="22" t="s">
        <v>22</v>
      </c>
      <c r="N263" s="22" t="s">
        <v>22</v>
      </c>
      <c r="O263" s="23" t="s">
        <v>117</v>
      </c>
      <c r="P263" s="23" t="s">
        <v>23</v>
      </c>
      <c r="Q263" s="23" t="s">
        <v>23</v>
      </c>
      <c r="R263" s="23" t="s">
        <v>23</v>
      </c>
      <c r="S263" s="23" t="s">
        <v>30</v>
      </c>
      <c r="T263" s="24" t="s">
        <v>400</v>
      </c>
      <c r="U263" s="24" t="s">
        <v>3028</v>
      </c>
      <c r="V263" s="22"/>
      <c r="W263" s="9" t="s">
        <v>400</v>
      </c>
      <c r="X263" t="str">
        <f>VLOOKUP(E263,Planilha2!A:D,3,FALSE)</f>
        <v>Região Intermediária de Barbacena</v>
      </c>
      <c r="Y263">
        <f>VLOOKUP(E263,Planilha2!A:D,4,FALSE)</f>
        <v>0.76100000000000001</v>
      </c>
      <c r="Z263" s="16">
        <f t="shared" si="17"/>
        <v>1</v>
      </c>
      <c r="AA263" s="16">
        <f t="shared" si="18"/>
        <v>1</v>
      </c>
      <c r="AB263" s="16">
        <f t="shared" si="19"/>
        <v>1</v>
      </c>
    </row>
    <row r="264" spans="1:28" ht="73.5" customHeight="1" x14ac:dyDescent="0.25">
      <c r="A264" s="21">
        <v>247924</v>
      </c>
      <c r="B264" s="22" t="s">
        <v>556</v>
      </c>
      <c r="C264" s="22" t="s">
        <v>557</v>
      </c>
      <c r="D264" s="22" t="s">
        <v>20</v>
      </c>
      <c r="E264" s="23">
        <v>3127701</v>
      </c>
      <c r="F264" s="22" t="s">
        <v>558</v>
      </c>
      <c r="G264" s="22" t="str">
        <f t="shared" si="16"/>
        <v>Região Intermediária de Governador Valadares</v>
      </c>
      <c r="H264" s="22">
        <f>VLOOKUP(E264,Planilha2!A:D,4,FALSE)</f>
        <v>0.72699999999999998</v>
      </c>
      <c r="I264" s="22" t="s">
        <v>22</v>
      </c>
      <c r="J264" s="22" t="s">
        <v>22</v>
      </c>
      <c r="K264" s="22" t="s">
        <v>22</v>
      </c>
      <c r="L264" s="22" t="s">
        <v>22</v>
      </c>
      <c r="M264" s="22" t="s">
        <v>22</v>
      </c>
      <c r="N264" s="22" t="s">
        <v>22</v>
      </c>
      <c r="O264" s="23" t="s">
        <v>23</v>
      </c>
      <c r="P264" s="23" t="s">
        <v>23</v>
      </c>
      <c r="Q264" s="23" t="s">
        <v>23</v>
      </c>
      <c r="R264" s="23" t="s">
        <v>23</v>
      </c>
      <c r="S264" s="23" t="s">
        <v>24</v>
      </c>
      <c r="T264" s="24" t="s">
        <v>400</v>
      </c>
      <c r="U264" s="24" t="s">
        <v>3028</v>
      </c>
      <c r="V264" s="22"/>
      <c r="W264" s="8" t="s">
        <v>400</v>
      </c>
      <c r="X264" t="str">
        <f>VLOOKUP(E264,Planilha2!A:D,3,FALSE)</f>
        <v>Região Intermediária de Governador Valadares</v>
      </c>
      <c r="Y264">
        <f>VLOOKUP(E264,Planilha2!A:D,4,FALSE)</f>
        <v>0.72699999999999998</v>
      </c>
      <c r="Z264" s="16">
        <f t="shared" si="17"/>
        <v>1</v>
      </c>
      <c r="AA264" s="16">
        <f t="shared" si="18"/>
        <v>1</v>
      </c>
      <c r="AB264" s="16">
        <f t="shared" si="19"/>
        <v>1</v>
      </c>
    </row>
    <row r="265" spans="1:28" ht="73.5" customHeight="1" x14ac:dyDescent="0.25">
      <c r="A265" s="21">
        <v>248932</v>
      </c>
      <c r="B265" s="22" t="s">
        <v>623</v>
      </c>
      <c r="C265" s="22" t="s">
        <v>624</v>
      </c>
      <c r="D265" s="22" t="s">
        <v>20</v>
      </c>
      <c r="E265" s="23">
        <v>3122306</v>
      </c>
      <c r="F265" s="22" t="s">
        <v>202</v>
      </c>
      <c r="G265" s="22" t="str">
        <f t="shared" si="16"/>
        <v>Região Intermediária de Divinópolis</v>
      </c>
      <c r="H265" s="22">
        <f>VLOOKUP(E265,Planilha2!A:D,4,FALSE)</f>
        <v>0.76400000000000001</v>
      </c>
      <c r="I265" s="22" t="s">
        <v>40</v>
      </c>
      <c r="J265" s="22" t="s">
        <v>22</v>
      </c>
      <c r="K265" s="22" t="s">
        <v>22</v>
      </c>
      <c r="L265" s="22" t="s">
        <v>22</v>
      </c>
      <c r="M265" s="22" t="s">
        <v>22</v>
      </c>
      <c r="N265" s="22" t="s">
        <v>22</v>
      </c>
      <c r="O265" s="23" t="s">
        <v>23</v>
      </c>
      <c r="P265" s="23" t="s">
        <v>23</v>
      </c>
      <c r="Q265" s="23" t="s">
        <v>23</v>
      </c>
      <c r="R265" s="23" t="s">
        <v>23</v>
      </c>
      <c r="S265" s="23" t="s">
        <v>24</v>
      </c>
      <c r="T265" s="24" t="s">
        <v>400</v>
      </c>
      <c r="U265" s="24" t="s">
        <v>3028</v>
      </c>
      <c r="V265" s="22"/>
      <c r="W265" s="9" t="s">
        <v>400</v>
      </c>
      <c r="X265" t="str">
        <f>VLOOKUP(E265,Planilha2!A:D,3,FALSE)</f>
        <v>Região Intermediária de Divinópolis</v>
      </c>
      <c r="Y265">
        <f>VLOOKUP(E265,Planilha2!A:D,4,FALSE)</f>
        <v>0.76400000000000001</v>
      </c>
      <c r="Z265" s="16">
        <f t="shared" si="17"/>
        <v>1</v>
      </c>
      <c r="AA265" s="16">
        <f t="shared" si="18"/>
        <v>1</v>
      </c>
      <c r="AB265" s="16">
        <f t="shared" si="19"/>
        <v>1</v>
      </c>
    </row>
    <row r="266" spans="1:28" ht="73.5" customHeight="1" x14ac:dyDescent="0.25">
      <c r="A266" s="21">
        <v>252593</v>
      </c>
      <c r="B266" s="22" t="s">
        <v>808</v>
      </c>
      <c r="C266" s="22" t="s">
        <v>809</v>
      </c>
      <c r="D266" s="22" t="s">
        <v>28</v>
      </c>
      <c r="E266" s="23">
        <v>3122306</v>
      </c>
      <c r="F266" s="22" t="s">
        <v>202</v>
      </c>
      <c r="G266" s="22" t="str">
        <f t="shared" si="16"/>
        <v>Região Intermediária de Divinópolis</v>
      </c>
      <c r="H266" s="22">
        <f>VLOOKUP(E266,Planilha2!A:D,4,FALSE)</f>
        <v>0.76400000000000001</v>
      </c>
      <c r="I266" s="22" t="s">
        <v>22</v>
      </c>
      <c r="J266" s="22" t="s">
        <v>22</v>
      </c>
      <c r="K266" s="22" t="s">
        <v>22</v>
      </c>
      <c r="L266" s="22" t="s">
        <v>22</v>
      </c>
      <c r="M266" s="22" t="s">
        <v>22</v>
      </c>
      <c r="N266" s="22" t="s">
        <v>22</v>
      </c>
      <c r="O266" s="23" t="s">
        <v>23</v>
      </c>
      <c r="P266" s="23" t="s">
        <v>23</v>
      </c>
      <c r="Q266" s="23" t="s">
        <v>23</v>
      </c>
      <c r="R266" s="23" t="s">
        <v>23</v>
      </c>
      <c r="S266" s="23" t="s">
        <v>30</v>
      </c>
      <c r="T266" s="24" t="s">
        <v>400</v>
      </c>
      <c r="U266" s="24" t="s">
        <v>3028</v>
      </c>
      <c r="V266" s="26" t="s">
        <v>3078</v>
      </c>
      <c r="W266" s="9" t="s">
        <v>400</v>
      </c>
      <c r="X266" t="str">
        <f>VLOOKUP(E266,Planilha2!A:D,3,FALSE)</f>
        <v>Região Intermediária de Divinópolis</v>
      </c>
      <c r="Y266">
        <f>VLOOKUP(E266,Planilha2!A:D,4,FALSE)</f>
        <v>0.76400000000000001</v>
      </c>
      <c r="Z266" s="16">
        <f t="shared" si="17"/>
        <v>1</v>
      </c>
      <c r="AA266" s="16">
        <f t="shared" si="18"/>
        <v>1</v>
      </c>
      <c r="AB266" s="16">
        <f t="shared" si="19"/>
        <v>1</v>
      </c>
    </row>
    <row r="267" spans="1:28" ht="73.5" customHeight="1" x14ac:dyDescent="0.25">
      <c r="A267" s="21">
        <v>254837</v>
      </c>
      <c r="B267" s="22" t="s">
        <v>936</v>
      </c>
      <c r="C267" s="22" t="s">
        <v>937</v>
      </c>
      <c r="D267" s="22" t="s">
        <v>92</v>
      </c>
      <c r="E267" s="23">
        <v>3106200</v>
      </c>
      <c r="F267" s="22" t="s">
        <v>61</v>
      </c>
      <c r="G267" s="22" t="str">
        <f t="shared" si="16"/>
        <v>Região Intermediária de Belo Horizonte</v>
      </c>
      <c r="H267" s="22">
        <f>VLOOKUP(E267,Planilha2!A:D,4,FALSE)</f>
        <v>0.81</v>
      </c>
      <c r="I267" s="22" t="s">
        <v>40</v>
      </c>
      <c r="J267" s="22" t="s">
        <v>22</v>
      </c>
      <c r="K267" s="22" t="s">
        <v>22</v>
      </c>
      <c r="L267" s="22" t="s">
        <v>22</v>
      </c>
      <c r="M267" s="22" t="s">
        <v>22</v>
      </c>
      <c r="N267" s="22" t="s">
        <v>22</v>
      </c>
      <c r="O267" s="23" t="s">
        <v>23</v>
      </c>
      <c r="P267" s="23" t="s">
        <v>23</v>
      </c>
      <c r="Q267" s="23" t="s">
        <v>23</v>
      </c>
      <c r="R267" s="23" t="s">
        <v>23</v>
      </c>
      <c r="S267" s="23" t="s">
        <v>24</v>
      </c>
      <c r="T267" s="24" t="s">
        <v>400</v>
      </c>
      <c r="U267" s="24" t="s">
        <v>3028</v>
      </c>
      <c r="V267" s="22" t="s">
        <v>3077</v>
      </c>
      <c r="W267" s="8" t="s">
        <v>400</v>
      </c>
      <c r="X267" t="str">
        <f>VLOOKUP(E267,Planilha2!A:D,3,FALSE)</f>
        <v>Região Intermediária de Belo Horizonte</v>
      </c>
      <c r="Y267">
        <f>VLOOKUP(E267,Planilha2!A:D,4,FALSE)</f>
        <v>0.81</v>
      </c>
      <c r="Z267" s="16">
        <f t="shared" si="17"/>
        <v>1</v>
      </c>
      <c r="AA267" s="16">
        <f t="shared" si="18"/>
        <v>1</v>
      </c>
      <c r="AB267" s="16">
        <f t="shared" si="19"/>
        <v>1</v>
      </c>
    </row>
    <row r="268" spans="1:28" ht="73.5" customHeight="1" x14ac:dyDescent="0.25">
      <c r="A268" s="21">
        <v>256573</v>
      </c>
      <c r="B268" s="22" t="s">
        <v>1031</v>
      </c>
      <c r="C268" s="22" t="s">
        <v>1032</v>
      </c>
      <c r="D268" s="22" t="s">
        <v>208</v>
      </c>
      <c r="E268" s="23">
        <v>3106200</v>
      </c>
      <c r="F268" s="22" t="s">
        <v>61</v>
      </c>
      <c r="G268" s="22" t="str">
        <f t="shared" si="16"/>
        <v>Região Intermediária de Belo Horizonte</v>
      </c>
      <c r="H268" s="22">
        <f>VLOOKUP(E268,Planilha2!A:D,4,FALSE)</f>
        <v>0.81</v>
      </c>
      <c r="I268" s="22" t="s">
        <v>22</v>
      </c>
      <c r="J268" s="22" t="s">
        <v>22</v>
      </c>
      <c r="K268" s="22" t="s">
        <v>22</v>
      </c>
      <c r="L268" s="22" t="s">
        <v>22</v>
      </c>
      <c r="M268" s="22" t="s">
        <v>22</v>
      </c>
      <c r="N268" s="22" t="s">
        <v>40</v>
      </c>
      <c r="O268" s="23" t="s">
        <v>23</v>
      </c>
      <c r="P268" s="23" t="s">
        <v>23</v>
      </c>
      <c r="Q268" s="23" t="s">
        <v>23</v>
      </c>
      <c r="R268" s="23" t="s">
        <v>23</v>
      </c>
      <c r="S268" s="23" t="s">
        <v>30</v>
      </c>
      <c r="T268" s="24" t="s">
        <v>400</v>
      </c>
      <c r="U268" s="24" t="s">
        <v>3028</v>
      </c>
      <c r="V268" s="22"/>
      <c r="W268" s="8" t="s">
        <v>400</v>
      </c>
      <c r="X268" t="str">
        <f>VLOOKUP(E268,Planilha2!A:D,3,FALSE)</f>
        <v>Região Intermediária de Belo Horizonte</v>
      </c>
      <c r="Y268">
        <f>VLOOKUP(E268,Planilha2!A:D,4,FALSE)</f>
        <v>0.81</v>
      </c>
      <c r="Z268" s="16">
        <f t="shared" si="17"/>
        <v>1</v>
      </c>
      <c r="AA268" s="16">
        <f t="shared" si="18"/>
        <v>1</v>
      </c>
      <c r="AB268" s="16">
        <f t="shared" si="19"/>
        <v>1</v>
      </c>
    </row>
    <row r="269" spans="1:28" ht="73.5" customHeight="1" x14ac:dyDescent="0.25">
      <c r="A269" s="21">
        <v>257265</v>
      </c>
      <c r="B269" s="22" t="s">
        <v>1069</v>
      </c>
      <c r="C269" s="22" t="s">
        <v>1070</v>
      </c>
      <c r="D269" s="22" t="s">
        <v>208</v>
      </c>
      <c r="E269" s="23">
        <v>3106200</v>
      </c>
      <c r="F269" s="22" t="s">
        <v>61</v>
      </c>
      <c r="G269" s="22" t="str">
        <f t="shared" si="16"/>
        <v>Região Intermediária de Belo Horizonte</v>
      </c>
      <c r="H269" s="22">
        <f>VLOOKUP(E269,Planilha2!A:D,4,FALSE)</f>
        <v>0.81</v>
      </c>
      <c r="I269" s="22" t="s">
        <v>40</v>
      </c>
      <c r="J269" s="22" t="s">
        <v>22</v>
      </c>
      <c r="K269" s="22" t="s">
        <v>22</v>
      </c>
      <c r="L269" s="22" t="s">
        <v>22</v>
      </c>
      <c r="M269" s="22" t="s">
        <v>22</v>
      </c>
      <c r="N269" s="22" t="s">
        <v>40</v>
      </c>
      <c r="O269" s="23" t="s">
        <v>23</v>
      </c>
      <c r="P269" s="23" t="s">
        <v>23</v>
      </c>
      <c r="Q269" s="23" t="s">
        <v>23</v>
      </c>
      <c r="R269" s="23" t="s">
        <v>23</v>
      </c>
      <c r="S269" s="23" t="s">
        <v>24</v>
      </c>
      <c r="T269" s="24" t="s">
        <v>400</v>
      </c>
      <c r="U269" s="24" t="s">
        <v>3028</v>
      </c>
      <c r="V269" s="22"/>
      <c r="W269" s="9" t="s">
        <v>400</v>
      </c>
      <c r="X269" t="str">
        <f>VLOOKUP(E269,Planilha2!A:D,3,FALSE)</f>
        <v>Região Intermediária de Belo Horizonte</v>
      </c>
      <c r="Y269">
        <f>VLOOKUP(E269,Planilha2!A:D,4,FALSE)</f>
        <v>0.81</v>
      </c>
      <c r="Z269" s="16">
        <f t="shared" si="17"/>
        <v>1</v>
      </c>
      <c r="AA269" s="16">
        <f t="shared" si="18"/>
        <v>1</v>
      </c>
      <c r="AB269" s="16">
        <f t="shared" si="19"/>
        <v>1</v>
      </c>
    </row>
    <row r="270" spans="1:28" ht="73.5" customHeight="1" x14ac:dyDescent="0.25">
      <c r="A270" s="21">
        <v>257740</v>
      </c>
      <c r="B270" s="22" t="s">
        <v>1090</v>
      </c>
      <c r="C270" s="22" t="s">
        <v>1091</v>
      </c>
      <c r="D270" s="22" t="s">
        <v>276</v>
      </c>
      <c r="E270" s="23">
        <v>3106200</v>
      </c>
      <c r="F270" s="22" t="s">
        <v>862</v>
      </c>
      <c r="G270" s="22" t="str">
        <f t="shared" si="16"/>
        <v>Região Intermediária de Belo Horizonte</v>
      </c>
      <c r="H270" s="22">
        <f>VLOOKUP(E270,Planilha2!A:D,4,FALSE)</f>
        <v>0.81</v>
      </c>
      <c r="I270" s="22" t="s">
        <v>22</v>
      </c>
      <c r="J270" s="22" t="s">
        <v>40</v>
      </c>
      <c r="K270" s="22" t="s">
        <v>22</v>
      </c>
      <c r="L270" s="22" t="s">
        <v>22</v>
      </c>
      <c r="M270" s="22" t="s">
        <v>22</v>
      </c>
      <c r="N270" s="22" t="s">
        <v>40</v>
      </c>
      <c r="O270" s="23" t="s">
        <v>23</v>
      </c>
      <c r="P270" s="23" t="s">
        <v>23</v>
      </c>
      <c r="Q270" s="23" t="s">
        <v>23</v>
      </c>
      <c r="R270" s="23" t="s">
        <v>23</v>
      </c>
      <c r="S270" s="23" t="s">
        <v>24</v>
      </c>
      <c r="T270" s="24" t="s">
        <v>400</v>
      </c>
      <c r="U270" s="24" t="s">
        <v>3028</v>
      </c>
      <c r="V270" s="22"/>
      <c r="W270" s="8" t="s">
        <v>400</v>
      </c>
      <c r="X270" t="str">
        <f>VLOOKUP(E270,Planilha2!A:D,3,FALSE)</f>
        <v>Região Intermediária de Belo Horizonte</v>
      </c>
      <c r="Y270">
        <f>VLOOKUP(E270,Planilha2!A:D,4,FALSE)</f>
        <v>0.81</v>
      </c>
      <c r="Z270" s="16">
        <f t="shared" si="17"/>
        <v>1</v>
      </c>
      <c r="AA270" s="16">
        <f t="shared" si="18"/>
        <v>1</v>
      </c>
      <c r="AB270" s="16">
        <f t="shared" si="19"/>
        <v>1</v>
      </c>
    </row>
    <row r="271" spans="1:28" ht="73.5" customHeight="1" x14ac:dyDescent="0.25">
      <c r="A271" s="21">
        <v>258431</v>
      </c>
      <c r="B271" s="22" t="s">
        <v>1128</v>
      </c>
      <c r="C271" s="22" t="s">
        <v>1129</v>
      </c>
      <c r="D271" s="22" t="s">
        <v>104</v>
      </c>
      <c r="E271" s="23">
        <v>3143906</v>
      </c>
      <c r="F271" s="22" t="s">
        <v>1130</v>
      </c>
      <c r="G271" s="22" t="str">
        <f t="shared" si="16"/>
        <v>Região Intermediária de Juíz de Fora</v>
      </c>
      <c r="H271" s="22">
        <f>VLOOKUP(E271,Planilha2!A:D,4,FALSE)</f>
        <v>0.73399999999999999</v>
      </c>
      <c r="I271" s="22" t="s">
        <v>22</v>
      </c>
      <c r="J271" s="22" t="s">
        <v>22</v>
      </c>
      <c r="K271" s="22" t="s">
        <v>22</v>
      </c>
      <c r="L271" s="22" t="s">
        <v>22</v>
      </c>
      <c r="M271" s="22" t="s">
        <v>22</v>
      </c>
      <c r="N271" s="22" t="s">
        <v>22</v>
      </c>
      <c r="O271" s="23" t="s">
        <v>23</v>
      </c>
      <c r="P271" s="23" t="s">
        <v>23</v>
      </c>
      <c r="Q271" s="23" t="s">
        <v>23</v>
      </c>
      <c r="R271" s="23" t="s">
        <v>23</v>
      </c>
      <c r="S271" s="23" t="s">
        <v>30</v>
      </c>
      <c r="T271" s="24" t="s">
        <v>400</v>
      </c>
      <c r="U271" s="24" t="s">
        <v>3028</v>
      </c>
      <c r="V271" s="22"/>
      <c r="W271" s="9" t="s">
        <v>400</v>
      </c>
      <c r="X271" t="str">
        <f>VLOOKUP(E271,Planilha2!A:D,3,FALSE)</f>
        <v>Região Intermediária de Juíz de Fora</v>
      </c>
      <c r="Y271">
        <f>VLOOKUP(E271,Planilha2!A:D,4,FALSE)</f>
        <v>0.73399999999999999</v>
      </c>
      <c r="Z271" s="16">
        <f t="shared" si="17"/>
        <v>1</v>
      </c>
      <c r="AA271" s="16">
        <f t="shared" si="18"/>
        <v>1</v>
      </c>
      <c r="AB271" s="16">
        <f t="shared" si="19"/>
        <v>1</v>
      </c>
    </row>
    <row r="272" spans="1:28" ht="73.5" customHeight="1" x14ac:dyDescent="0.25">
      <c r="A272" s="21">
        <v>259628</v>
      </c>
      <c r="B272" s="22" t="s">
        <v>1222</v>
      </c>
      <c r="C272" s="22" t="s">
        <v>1223</v>
      </c>
      <c r="D272" s="22" t="s">
        <v>65</v>
      </c>
      <c r="E272" s="23">
        <v>3106200</v>
      </c>
      <c r="F272" s="22" t="s">
        <v>61</v>
      </c>
      <c r="G272" s="22" t="str">
        <f t="shared" si="16"/>
        <v>Região Intermediária de Belo Horizonte</v>
      </c>
      <c r="H272" s="22">
        <f>VLOOKUP(E272,Planilha2!A:D,4,FALSE)</f>
        <v>0.81</v>
      </c>
      <c r="I272" s="22" t="s">
        <v>40</v>
      </c>
      <c r="J272" s="22" t="s">
        <v>22</v>
      </c>
      <c r="K272" s="22" t="s">
        <v>22</v>
      </c>
      <c r="L272" s="22" t="s">
        <v>22</v>
      </c>
      <c r="M272" s="22" t="s">
        <v>22</v>
      </c>
      <c r="N272" s="22" t="s">
        <v>40</v>
      </c>
      <c r="O272" s="23" t="s">
        <v>23</v>
      </c>
      <c r="P272" s="23" t="s">
        <v>23</v>
      </c>
      <c r="Q272" s="23" t="s">
        <v>23</v>
      </c>
      <c r="R272" s="23" t="s">
        <v>23</v>
      </c>
      <c r="S272" s="23" t="s">
        <v>30</v>
      </c>
      <c r="T272" s="24" t="s">
        <v>400</v>
      </c>
      <c r="U272" s="24" t="s">
        <v>3028</v>
      </c>
      <c r="V272" s="22"/>
      <c r="W272" s="9" t="s">
        <v>400</v>
      </c>
      <c r="X272" t="str">
        <f>VLOOKUP(E272,Planilha2!A:D,3,FALSE)</f>
        <v>Região Intermediária de Belo Horizonte</v>
      </c>
      <c r="Y272">
        <f>VLOOKUP(E272,Planilha2!A:D,4,FALSE)</f>
        <v>0.81</v>
      </c>
      <c r="Z272" s="16">
        <f t="shared" si="17"/>
        <v>1</v>
      </c>
      <c r="AA272" s="16">
        <f t="shared" si="18"/>
        <v>1</v>
      </c>
      <c r="AB272" s="16">
        <f t="shared" si="19"/>
        <v>1</v>
      </c>
    </row>
    <row r="273" spans="1:28" ht="73.5" customHeight="1" x14ac:dyDescent="0.25">
      <c r="A273" s="21">
        <v>259797</v>
      </c>
      <c r="B273" s="22" t="s">
        <v>1246</v>
      </c>
      <c r="C273" s="22" t="s">
        <v>1247</v>
      </c>
      <c r="D273" s="22" t="s">
        <v>20</v>
      </c>
      <c r="E273" s="23">
        <v>3118601</v>
      </c>
      <c r="F273" s="22" t="s">
        <v>1104</v>
      </c>
      <c r="G273" s="22" t="str">
        <f t="shared" si="16"/>
        <v>Região Intermediária de Belo Horizonte</v>
      </c>
      <c r="H273" s="22">
        <f>VLOOKUP(E273,Planilha2!A:D,4,FALSE)</f>
        <v>0.75600000000000001</v>
      </c>
      <c r="I273" s="22" t="s">
        <v>22</v>
      </c>
      <c r="J273" s="22" t="s">
        <v>22</v>
      </c>
      <c r="K273" s="22" t="s">
        <v>22</v>
      </c>
      <c r="L273" s="22" t="s">
        <v>22</v>
      </c>
      <c r="M273" s="22" t="s">
        <v>22</v>
      </c>
      <c r="N273" s="22" t="s">
        <v>22</v>
      </c>
      <c r="O273" s="23" t="s">
        <v>23</v>
      </c>
      <c r="P273" s="23" t="s">
        <v>23</v>
      </c>
      <c r="Q273" s="23" t="s">
        <v>23</v>
      </c>
      <c r="R273" s="23" t="s">
        <v>58</v>
      </c>
      <c r="S273" s="23" t="s">
        <v>24</v>
      </c>
      <c r="T273" s="24" t="s">
        <v>400</v>
      </c>
      <c r="U273" s="24" t="s">
        <v>3028</v>
      </c>
      <c r="V273" s="22"/>
      <c r="W273" s="9" t="s">
        <v>400</v>
      </c>
      <c r="X273" t="str">
        <f>VLOOKUP(E273,Planilha2!A:D,3,FALSE)</f>
        <v>Região Intermediária de Belo Horizonte</v>
      </c>
      <c r="Y273">
        <f>VLOOKUP(E273,Planilha2!A:D,4,FALSE)</f>
        <v>0.75600000000000001</v>
      </c>
      <c r="Z273" s="16">
        <f t="shared" si="17"/>
        <v>1</v>
      </c>
      <c r="AA273" s="16">
        <f t="shared" si="18"/>
        <v>1</v>
      </c>
      <c r="AB273" s="16">
        <f t="shared" si="19"/>
        <v>1</v>
      </c>
    </row>
    <row r="274" spans="1:28" ht="73.5" customHeight="1" x14ac:dyDescent="0.25">
      <c r="A274" s="21">
        <v>261984</v>
      </c>
      <c r="B274" s="22" t="s">
        <v>1371</v>
      </c>
      <c r="C274" s="22" t="s">
        <v>1372</v>
      </c>
      <c r="D274" s="22" t="s">
        <v>154</v>
      </c>
      <c r="E274" s="23">
        <v>3106200</v>
      </c>
      <c r="F274" s="22" t="s">
        <v>61</v>
      </c>
      <c r="G274" s="22" t="str">
        <f t="shared" si="16"/>
        <v>Região Intermediária de Belo Horizonte</v>
      </c>
      <c r="H274" s="22">
        <f>VLOOKUP(E274,Planilha2!A:D,4,FALSE)</f>
        <v>0.81</v>
      </c>
      <c r="I274" s="22" t="s">
        <v>22</v>
      </c>
      <c r="J274" s="22" t="s">
        <v>22</v>
      </c>
      <c r="K274" s="22" t="s">
        <v>22</v>
      </c>
      <c r="L274" s="22" t="s">
        <v>22</v>
      </c>
      <c r="M274" s="22" t="s">
        <v>22</v>
      </c>
      <c r="N274" s="22" t="s">
        <v>40</v>
      </c>
      <c r="O274" s="23" t="s">
        <v>23</v>
      </c>
      <c r="P274" s="23" t="s">
        <v>23</v>
      </c>
      <c r="Q274" s="23" t="s">
        <v>23</v>
      </c>
      <c r="R274" s="23" t="s">
        <v>23</v>
      </c>
      <c r="S274" s="23" t="s">
        <v>24</v>
      </c>
      <c r="T274" s="24" t="s">
        <v>400</v>
      </c>
      <c r="U274" s="24" t="s">
        <v>3028</v>
      </c>
      <c r="V274" s="22"/>
      <c r="W274" s="8" t="s">
        <v>400</v>
      </c>
      <c r="X274" t="str">
        <f>VLOOKUP(E274,Planilha2!A:D,3,FALSE)</f>
        <v>Região Intermediária de Belo Horizonte</v>
      </c>
      <c r="Y274">
        <f>VLOOKUP(E274,Planilha2!A:D,4,FALSE)</f>
        <v>0.81</v>
      </c>
      <c r="Z274" s="16">
        <f t="shared" si="17"/>
        <v>1</v>
      </c>
      <c r="AA274" s="16">
        <f t="shared" si="18"/>
        <v>1</v>
      </c>
      <c r="AB274" s="16">
        <f t="shared" si="19"/>
        <v>1</v>
      </c>
    </row>
    <row r="275" spans="1:28" ht="73.5" customHeight="1" x14ac:dyDescent="0.25">
      <c r="A275" s="21">
        <v>264353</v>
      </c>
      <c r="B275" s="22" t="s">
        <v>1455</v>
      </c>
      <c r="C275" s="22" t="s">
        <v>1456</v>
      </c>
      <c r="D275" s="22" t="s">
        <v>276</v>
      </c>
      <c r="E275" s="23">
        <v>3106200</v>
      </c>
      <c r="F275" s="22" t="s">
        <v>61</v>
      </c>
      <c r="G275" s="22" t="str">
        <f t="shared" si="16"/>
        <v>Região Intermediária de Belo Horizonte</v>
      </c>
      <c r="H275" s="22">
        <f>VLOOKUP(E275,Planilha2!A:D,4,FALSE)</f>
        <v>0.81</v>
      </c>
      <c r="I275" s="22" t="s">
        <v>40</v>
      </c>
      <c r="J275" s="22" t="s">
        <v>22</v>
      </c>
      <c r="K275" s="22" t="s">
        <v>22</v>
      </c>
      <c r="L275" s="22" t="s">
        <v>22</v>
      </c>
      <c r="M275" s="22" t="s">
        <v>22</v>
      </c>
      <c r="N275" s="22" t="s">
        <v>40</v>
      </c>
      <c r="O275" s="23" t="s">
        <v>23</v>
      </c>
      <c r="P275" s="23" t="s">
        <v>23</v>
      </c>
      <c r="Q275" s="23" t="s">
        <v>23</v>
      </c>
      <c r="R275" s="23" t="s">
        <v>23</v>
      </c>
      <c r="S275" s="23" t="s">
        <v>30</v>
      </c>
      <c r="T275" s="24" t="s">
        <v>400</v>
      </c>
      <c r="U275" s="24" t="s">
        <v>3028</v>
      </c>
      <c r="V275" s="22"/>
      <c r="W275" s="8" t="s">
        <v>400</v>
      </c>
      <c r="X275" t="str">
        <f>VLOOKUP(E275,Planilha2!A:D,3,FALSE)</f>
        <v>Região Intermediária de Belo Horizonte</v>
      </c>
      <c r="Y275">
        <f>VLOOKUP(E275,Planilha2!A:D,4,FALSE)</f>
        <v>0.81</v>
      </c>
      <c r="Z275" s="16">
        <f t="shared" si="17"/>
        <v>1</v>
      </c>
      <c r="AA275" s="16">
        <f t="shared" si="18"/>
        <v>1</v>
      </c>
      <c r="AB275" s="16">
        <f t="shared" si="19"/>
        <v>1</v>
      </c>
    </row>
    <row r="276" spans="1:28" ht="73.5" customHeight="1" x14ac:dyDescent="0.25">
      <c r="A276" s="21">
        <v>268764</v>
      </c>
      <c r="B276" s="22" t="s">
        <v>1568</v>
      </c>
      <c r="C276" s="22" t="s">
        <v>1569</v>
      </c>
      <c r="D276" s="22" t="s">
        <v>92</v>
      </c>
      <c r="E276" s="23">
        <v>3143302</v>
      </c>
      <c r="F276" s="22" t="s">
        <v>635</v>
      </c>
      <c r="G276" s="22" t="str">
        <f t="shared" si="16"/>
        <v>Região Intermediária de Montes Claros</v>
      </c>
      <c r="H276" s="22">
        <f>VLOOKUP(E276,Planilha2!A:D,4,FALSE)</f>
        <v>0.77</v>
      </c>
      <c r="I276" s="22" t="s">
        <v>22</v>
      </c>
      <c r="J276" s="22" t="s">
        <v>22</v>
      </c>
      <c r="K276" s="22" t="s">
        <v>22</v>
      </c>
      <c r="L276" s="22" t="s">
        <v>22</v>
      </c>
      <c r="M276" s="22" t="s">
        <v>22</v>
      </c>
      <c r="N276" s="22" t="s">
        <v>22</v>
      </c>
      <c r="O276" s="23" t="s">
        <v>117</v>
      </c>
      <c r="P276" s="23" t="s">
        <v>23</v>
      </c>
      <c r="Q276" s="23" t="s">
        <v>23</v>
      </c>
      <c r="R276" s="23" t="s">
        <v>23</v>
      </c>
      <c r="S276" s="23" t="s">
        <v>30</v>
      </c>
      <c r="T276" s="24" t="s">
        <v>400</v>
      </c>
      <c r="U276" s="24" t="s">
        <v>3028</v>
      </c>
      <c r="V276" s="22" t="s">
        <v>3078</v>
      </c>
      <c r="W276" s="9" t="s">
        <v>400</v>
      </c>
      <c r="X276" t="str">
        <f>VLOOKUP(E276,Planilha2!A:D,3,FALSE)</f>
        <v>Região Intermediária de Montes Claros</v>
      </c>
      <c r="Y276">
        <f>VLOOKUP(E276,Planilha2!A:D,4,FALSE)</f>
        <v>0.77</v>
      </c>
      <c r="Z276" s="16">
        <f t="shared" si="17"/>
        <v>1</v>
      </c>
      <c r="AA276" s="16">
        <f t="shared" si="18"/>
        <v>1</v>
      </c>
      <c r="AB276" s="16">
        <f t="shared" si="19"/>
        <v>1</v>
      </c>
    </row>
    <row r="277" spans="1:28" ht="73.5" customHeight="1" x14ac:dyDescent="0.25">
      <c r="A277" s="21">
        <v>268890</v>
      </c>
      <c r="B277" s="22" t="s">
        <v>1575</v>
      </c>
      <c r="C277" s="22" t="s">
        <v>1576</v>
      </c>
      <c r="D277" s="22" t="s">
        <v>208</v>
      </c>
      <c r="E277" s="23">
        <v>3143906</v>
      </c>
      <c r="F277" s="22" t="s">
        <v>391</v>
      </c>
      <c r="G277" s="22" t="str">
        <f t="shared" si="16"/>
        <v>Região Intermediária de Juíz de Fora</v>
      </c>
      <c r="H277" s="22">
        <f>VLOOKUP(E277,Planilha2!A:D,4,FALSE)</f>
        <v>0.73399999999999999</v>
      </c>
      <c r="I277" s="22" t="s">
        <v>22</v>
      </c>
      <c r="J277" s="22" t="s">
        <v>22</v>
      </c>
      <c r="K277" s="22" t="s">
        <v>22</v>
      </c>
      <c r="L277" s="22" t="s">
        <v>22</v>
      </c>
      <c r="M277" s="22" t="s">
        <v>22</v>
      </c>
      <c r="N277" s="22" t="s">
        <v>40</v>
      </c>
      <c r="O277" s="23" t="s">
        <v>23</v>
      </c>
      <c r="P277" s="23" t="s">
        <v>23</v>
      </c>
      <c r="Q277" s="23" t="s">
        <v>23</v>
      </c>
      <c r="R277" s="23" t="s">
        <v>23</v>
      </c>
      <c r="S277" s="23" t="s">
        <v>30</v>
      </c>
      <c r="T277" s="24" t="s">
        <v>400</v>
      </c>
      <c r="U277" s="24" t="s">
        <v>3028</v>
      </c>
      <c r="V277" s="22"/>
      <c r="W277" s="9" t="s">
        <v>400</v>
      </c>
      <c r="X277" t="str">
        <f>VLOOKUP(E277,Planilha2!A:D,3,FALSE)</f>
        <v>Região Intermediária de Juíz de Fora</v>
      </c>
      <c r="Y277">
        <f>VLOOKUP(E277,Planilha2!A:D,4,FALSE)</f>
        <v>0.73399999999999999</v>
      </c>
      <c r="Z277" s="16">
        <f t="shared" si="17"/>
        <v>1</v>
      </c>
      <c r="AA277" s="16">
        <f t="shared" si="18"/>
        <v>1</v>
      </c>
      <c r="AB277" s="16">
        <f t="shared" si="19"/>
        <v>1</v>
      </c>
    </row>
    <row r="278" spans="1:28" ht="73.5" customHeight="1" x14ac:dyDescent="0.25">
      <c r="A278" s="21">
        <v>270110</v>
      </c>
      <c r="B278" s="22" t="s">
        <v>1614</v>
      </c>
      <c r="C278" s="22" t="s">
        <v>1615</v>
      </c>
      <c r="D278" s="22" t="s">
        <v>20</v>
      </c>
      <c r="E278" s="23">
        <v>3106200</v>
      </c>
      <c r="F278" s="22" t="s">
        <v>61</v>
      </c>
      <c r="G278" s="22" t="str">
        <f t="shared" si="16"/>
        <v>Região Intermediária de Belo Horizonte</v>
      </c>
      <c r="H278" s="22">
        <f>VLOOKUP(E278,Planilha2!A:D,4,FALSE)</f>
        <v>0.81</v>
      </c>
      <c r="I278" s="22" t="s">
        <v>22</v>
      </c>
      <c r="J278" s="22" t="s">
        <v>40</v>
      </c>
      <c r="K278" s="22" t="s">
        <v>22</v>
      </c>
      <c r="L278" s="22" t="s">
        <v>22</v>
      </c>
      <c r="M278" s="22" t="s">
        <v>22</v>
      </c>
      <c r="N278" s="22" t="s">
        <v>22</v>
      </c>
      <c r="O278" s="23" t="s">
        <v>23</v>
      </c>
      <c r="P278" s="23" t="s">
        <v>23</v>
      </c>
      <c r="Q278" s="23" t="s">
        <v>23</v>
      </c>
      <c r="R278" s="23" t="s">
        <v>23</v>
      </c>
      <c r="S278" s="23" t="s">
        <v>30</v>
      </c>
      <c r="T278" s="24" t="s">
        <v>400</v>
      </c>
      <c r="U278" s="24" t="s">
        <v>3028</v>
      </c>
      <c r="V278" s="22"/>
      <c r="W278" s="8" t="s">
        <v>400</v>
      </c>
      <c r="X278" t="str">
        <f>VLOOKUP(E278,Planilha2!A:D,3,FALSE)</f>
        <v>Região Intermediária de Belo Horizonte</v>
      </c>
      <c r="Y278">
        <f>VLOOKUP(E278,Planilha2!A:D,4,FALSE)</f>
        <v>0.81</v>
      </c>
      <c r="Z278" s="16">
        <f t="shared" si="17"/>
        <v>1</v>
      </c>
      <c r="AA278" s="16">
        <f t="shared" si="18"/>
        <v>1</v>
      </c>
      <c r="AB278" s="16">
        <f t="shared" si="19"/>
        <v>1</v>
      </c>
    </row>
    <row r="279" spans="1:28" ht="73.5" customHeight="1" x14ac:dyDescent="0.25">
      <c r="A279" s="21">
        <v>270305</v>
      </c>
      <c r="B279" s="22" t="s">
        <v>1633</v>
      </c>
      <c r="C279" s="22" t="s">
        <v>1632</v>
      </c>
      <c r="D279" s="22" t="s">
        <v>65</v>
      </c>
      <c r="E279" s="23">
        <v>3106200</v>
      </c>
      <c r="F279" s="22" t="s">
        <v>61</v>
      </c>
      <c r="G279" s="22" t="str">
        <f t="shared" si="16"/>
        <v>Região Intermediária de Belo Horizonte</v>
      </c>
      <c r="H279" s="22">
        <f>VLOOKUP(E279,Planilha2!A:D,4,FALSE)</f>
        <v>0.81</v>
      </c>
      <c r="I279" s="22" t="s">
        <v>22</v>
      </c>
      <c r="J279" s="22" t="s">
        <v>22</v>
      </c>
      <c r="K279" s="22" t="s">
        <v>22</v>
      </c>
      <c r="L279" s="22" t="s">
        <v>22</v>
      </c>
      <c r="M279" s="22" t="s">
        <v>22</v>
      </c>
      <c r="N279" s="22" t="s">
        <v>40</v>
      </c>
      <c r="O279" s="23" t="s">
        <v>23</v>
      </c>
      <c r="P279" s="23" t="s">
        <v>23</v>
      </c>
      <c r="Q279" s="23" t="s">
        <v>23</v>
      </c>
      <c r="R279" s="23" t="s">
        <v>23</v>
      </c>
      <c r="S279" s="23" t="s">
        <v>30</v>
      </c>
      <c r="T279" s="24" t="s">
        <v>400</v>
      </c>
      <c r="U279" s="24" t="s">
        <v>3028</v>
      </c>
      <c r="V279" s="22"/>
      <c r="W279" s="9" t="s">
        <v>400</v>
      </c>
      <c r="X279" t="str">
        <f>VLOOKUP(E279,Planilha2!A:D,3,FALSE)</f>
        <v>Região Intermediária de Belo Horizonte</v>
      </c>
      <c r="Y279">
        <f>VLOOKUP(E279,Planilha2!A:D,4,FALSE)</f>
        <v>0.81</v>
      </c>
      <c r="Z279" s="16">
        <f t="shared" si="17"/>
        <v>1</v>
      </c>
      <c r="AA279" s="16">
        <f t="shared" si="18"/>
        <v>1</v>
      </c>
      <c r="AB279" s="16">
        <f t="shared" si="19"/>
        <v>1</v>
      </c>
    </row>
    <row r="280" spans="1:28" ht="73.5" customHeight="1" x14ac:dyDescent="0.25">
      <c r="A280" s="21">
        <v>270343</v>
      </c>
      <c r="B280" s="22" t="s">
        <v>1648</v>
      </c>
      <c r="C280" s="22" t="s">
        <v>1649</v>
      </c>
      <c r="D280" s="22" t="s">
        <v>20</v>
      </c>
      <c r="E280" s="23">
        <v>3106200</v>
      </c>
      <c r="F280" s="22" t="s">
        <v>138</v>
      </c>
      <c r="G280" s="22" t="str">
        <f t="shared" si="16"/>
        <v>Região Intermediária de Belo Horizonte</v>
      </c>
      <c r="H280" s="22">
        <f>VLOOKUP(E280,Planilha2!A:D,4,FALSE)</f>
        <v>0.81</v>
      </c>
      <c r="I280" s="22" t="s">
        <v>22</v>
      </c>
      <c r="J280" s="22" t="s">
        <v>22</v>
      </c>
      <c r="K280" s="22" t="s">
        <v>22</v>
      </c>
      <c r="L280" s="22" t="s">
        <v>40</v>
      </c>
      <c r="M280" s="22" t="s">
        <v>22</v>
      </c>
      <c r="N280" s="22" t="s">
        <v>22</v>
      </c>
      <c r="O280" s="23" t="s">
        <v>23</v>
      </c>
      <c r="P280" s="23" t="s">
        <v>23</v>
      </c>
      <c r="Q280" s="23" t="s">
        <v>23</v>
      </c>
      <c r="R280" s="23" t="s">
        <v>58</v>
      </c>
      <c r="S280" s="23" t="s">
        <v>93</v>
      </c>
      <c r="T280" s="24" t="s">
        <v>400</v>
      </c>
      <c r="U280" s="24" t="s">
        <v>3028</v>
      </c>
      <c r="V280" s="22"/>
      <c r="W280" s="9" t="s">
        <v>400</v>
      </c>
      <c r="X280" t="str">
        <f>VLOOKUP(E280,Planilha2!A:D,3,FALSE)</f>
        <v>Região Intermediária de Belo Horizonte</v>
      </c>
      <c r="Y280">
        <f>VLOOKUP(E280,Planilha2!A:D,4,FALSE)</f>
        <v>0.81</v>
      </c>
      <c r="Z280" s="16">
        <f t="shared" si="17"/>
        <v>1</v>
      </c>
      <c r="AA280" s="16">
        <f t="shared" si="18"/>
        <v>1</v>
      </c>
      <c r="AB280" s="16">
        <f t="shared" si="19"/>
        <v>1</v>
      </c>
    </row>
    <row r="281" spans="1:28" ht="73.5" customHeight="1" x14ac:dyDescent="0.25">
      <c r="A281" s="21">
        <v>270500</v>
      </c>
      <c r="B281" s="22" t="s">
        <v>1669</v>
      </c>
      <c r="C281" s="22" t="s">
        <v>1670</v>
      </c>
      <c r="D281" s="22" t="s">
        <v>92</v>
      </c>
      <c r="E281" s="23">
        <v>3106200</v>
      </c>
      <c r="F281" s="22" t="s">
        <v>61</v>
      </c>
      <c r="G281" s="22" t="str">
        <f t="shared" si="16"/>
        <v>Região Intermediária de Belo Horizonte</v>
      </c>
      <c r="H281" s="22">
        <f>VLOOKUP(E281,Planilha2!A:D,4,FALSE)</f>
        <v>0.81</v>
      </c>
      <c r="I281" s="22" t="s">
        <v>40</v>
      </c>
      <c r="J281" s="22" t="s">
        <v>22</v>
      </c>
      <c r="K281" s="22" t="s">
        <v>22</v>
      </c>
      <c r="L281" s="22" t="s">
        <v>22</v>
      </c>
      <c r="M281" s="22" t="s">
        <v>22</v>
      </c>
      <c r="N281" s="22" t="s">
        <v>40</v>
      </c>
      <c r="O281" s="23" t="s">
        <v>23</v>
      </c>
      <c r="P281" s="23" t="s">
        <v>23</v>
      </c>
      <c r="Q281" s="23" t="s">
        <v>23</v>
      </c>
      <c r="R281" s="23" t="s">
        <v>23</v>
      </c>
      <c r="S281" s="23" t="s">
        <v>24</v>
      </c>
      <c r="T281" s="24" t="s">
        <v>400</v>
      </c>
      <c r="U281" s="24" t="s">
        <v>3028</v>
      </c>
      <c r="V281" s="22" t="s">
        <v>3077</v>
      </c>
      <c r="W281" s="8" t="s">
        <v>400</v>
      </c>
      <c r="X281" t="str">
        <f>VLOOKUP(E281,Planilha2!A:D,3,FALSE)</f>
        <v>Região Intermediária de Belo Horizonte</v>
      </c>
      <c r="Y281">
        <f>VLOOKUP(E281,Planilha2!A:D,4,FALSE)</f>
        <v>0.81</v>
      </c>
      <c r="Z281" s="16">
        <f t="shared" si="17"/>
        <v>1</v>
      </c>
      <c r="AA281" s="16">
        <f t="shared" si="18"/>
        <v>1</v>
      </c>
      <c r="AB281" s="16">
        <f t="shared" si="19"/>
        <v>1</v>
      </c>
    </row>
    <row r="282" spans="1:28" ht="73.5" customHeight="1" x14ac:dyDescent="0.25">
      <c r="A282" s="21">
        <v>274328</v>
      </c>
      <c r="B282" s="22" t="s">
        <v>1954</v>
      </c>
      <c r="C282" s="22" t="s">
        <v>1955</v>
      </c>
      <c r="D282" s="22" t="s">
        <v>104</v>
      </c>
      <c r="E282" s="23">
        <v>3106200</v>
      </c>
      <c r="F282" s="22" t="s">
        <v>138</v>
      </c>
      <c r="G282" s="22" t="str">
        <f t="shared" si="16"/>
        <v>Região Intermediária de Belo Horizonte</v>
      </c>
      <c r="H282" s="22">
        <f>VLOOKUP(E282,Planilha2!A:D,4,FALSE)</f>
        <v>0.81</v>
      </c>
      <c r="I282" s="22" t="s">
        <v>40</v>
      </c>
      <c r="J282" s="22" t="s">
        <v>22</v>
      </c>
      <c r="K282" s="22" t="s">
        <v>22</v>
      </c>
      <c r="L282" s="22" t="s">
        <v>22</v>
      </c>
      <c r="M282" s="22" t="s">
        <v>22</v>
      </c>
      <c r="N282" s="22" t="s">
        <v>40</v>
      </c>
      <c r="O282" s="23" t="s">
        <v>23</v>
      </c>
      <c r="P282" s="23" t="s">
        <v>23</v>
      </c>
      <c r="Q282" s="23" t="s">
        <v>23</v>
      </c>
      <c r="R282" s="23" t="s">
        <v>23</v>
      </c>
      <c r="S282" s="23" t="s">
        <v>24</v>
      </c>
      <c r="T282" s="24" t="s">
        <v>400</v>
      </c>
      <c r="U282" s="24" t="s">
        <v>3028</v>
      </c>
      <c r="V282" s="22"/>
      <c r="W282" s="8" t="s">
        <v>400</v>
      </c>
      <c r="X282" t="str">
        <f>VLOOKUP(E282,Planilha2!A:D,3,FALSE)</f>
        <v>Região Intermediária de Belo Horizonte</v>
      </c>
      <c r="Y282">
        <f>VLOOKUP(E282,Planilha2!A:D,4,FALSE)</f>
        <v>0.81</v>
      </c>
      <c r="Z282" s="16">
        <f t="shared" si="17"/>
        <v>1</v>
      </c>
      <c r="AA282" s="16">
        <f t="shared" si="18"/>
        <v>1</v>
      </c>
      <c r="AB282" s="16">
        <f t="shared" si="19"/>
        <v>1</v>
      </c>
    </row>
    <row r="283" spans="1:28" ht="73.5" customHeight="1" x14ac:dyDescent="0.25">
      <c r="A283" s="21">
        <v>274538</v>
      </c>
      <c r="B283" s="22" t="s">
        <v>1975</v>
      </c>
      <c r="C283" s="22" t="s">
        <v>1976</v>
      </c>
      <c r="D283" s="22" t="s">
        <v>20</v>
      </c>
      <c r="E283" s="23">
        <v>3106200</v>
      </c>
      <c r="F283" s="22" t="s">
        <v>61</v>
      </c>
      <c r="G283" s="22" t="str">
        <f t="shared" si="16"/>
        <v>Região Intermediária de Belo Horizonte</v>
      </c>
      <c r="H283" s="22">
        <f>VLOOKUP(E283,Planilha2!A:D,4,FALSE)</f>
        <v>0.81</v>
      </c>
      <c r="I283" s="22" t="s">
        <v>40</v>
      </c>
      <c r="J283" s="22" t="s">
        <v>22</v>
      </c>
      <c r="K283" s="22" t="s">
        <v>22</v>
      </c>
      <c r="L283" s="22" t="s">
        <v>22</v>
      </c>
      <c r="M283" s="22" t="s">
        <v>22</v>
      </c>
      <c r="N283" s="22" t="s">
        <v>40</v>
      </c>
      <c r="O283" s="23" t="s">
        <v>117</v>
      </c>
      <c r="P283" s="23" t="s">
        <v>23</v>
      </c>
      <c r="Q283" s="23" t="s">
        <v>23</v>
      </c>
      <c r="R283" s="23" t="s">
        <v>23</v>
      </c>
      <c r="S283" s="23" t="s">
        <v>30</v>
      </c>
      <c r="T283" s="24" t="s">
        <v>400</v>
      </c>
      <c r="U283" s="24" t="s">
        <v>3028</v>
      </c>
      <c r="V283" s="22"/>
      <c r="W283" s="9" t="s">
        <v>400</v>
      </c>
      <c r="X283" t="str">
        <f>VLOOKUP(E283,Planilha2!A:D,3,FALSE)</f>
        <v>Região Intermediária de Belo Horizonte</v>
      </c>
      <c r="Y283">
        <f>VLOOKUP(E283,Planilha2!A:D,4,FALSE)</f>
        <v>0.81</v>
      </c>
      <c r="Z283" s="16">
        <f t="shared" si="17"/>
        <v>1</v>
      </c>
      <c r="AA283" s="16">
        <f t="shared" si="18"/>
        <v>1</v>
      </c>
      <c r="AB283" s="16">
        <f t="shared" si="19"/>
        <v>1</v>
      </c>
    </row>
    <row r="284" spans="1:28" ht="73.5" customHeight="1" x14ac:dyDescent="0.25">
      <c r="A284" s="21">
        <v>275017</v>
      </c>
      <c r="B284" s="22" t="s">
        <v>2047</v>
      </c>
      <c r="C284" s="22" t="s">
        <v>2048</v>
      </c>
      <c r="D284" s="22" t="s">
        <v>92</v>
      </c>
      <c r="E284" s="23">
        <v>3106200</v>
      </c>
      <c r="F284" s="22" t="s">
        <v>61</v>
      </c>
      <c r="G284" s="22" t="str">
        <f t="shared" si="16"/>
        <v>Região Intermediária de Belo Horizonte</v>
      </c>
      <c r="H284" s="22">
        <f>VLOOKUP(E284,Planilha2!A:D,4,FALSE)</f>
        <v>0.81</v>
      </c>
      <c r="I284" s="22" t="s">
        <v>40</v>
      </c>
      <c r="J284" s="22" t="s">
        <v>40</v>
      </c>
      <c r="K284" s="22" t="s">
        <v>22</v>
      </c>
      <c r="L284" s="22" t="s">
        <v>22</v>
      </c>
      <c r="M284" s="22" t="s">
        <v>22</v>
      </c>
      <c r="N284" s="22" t="s">
        <v>40</v>
      </c>
      <c r="O284" s="23" t="s">
        <v>23</v>
      </c>
      <c r="P284" s="23" t="s">
        <v>23</v>
      </c>
      <c r="Q284" s="23" t="s">
        <v>23</v>
      </c>
      <c r="R284" s="23" t="s">
        <v>23</v>
      </c>
      <c r="S284" s="23" t="s">
        <v>30</v>
      </c>
      <c r="T284" s="24" t="s">
        <v>400</v>
      </c>
      <c r="U284" s="24" t="s">
        <v>3028</v>
      </c>
      <c r="V284" s="22" t="s">
        <v>3077</v>
      </c>
      <c r="W284" s="9" t="s">
        <v>400</v>
      </c>
      <c r="X284" t="str">
        <f>VLOOKUP(E284,Planilha2!A:D,3,FALSE)</f>
        <v>Região Intermediária de Belo Horizonte</v>
      </c>
      <c r="Y284">
        <f>VLOOKUP(E284,Planilha2!A:D,4,FALSE)</f>
        <v>0.81</v>
      </c>
      <c r="Z284" s="16">
        <f t="shared" si="17"/>
        <v>1</v>
      </c>
      <c r="AA284" s="16">
        <f t="shared" si="18"/>
        <v>1</v>
      </c>
      <c r="AB284" s="16">
        <f t="shared" si="19"/>
        <v>1</v>
      </c>
    </row>
    <row r="285" spans="1:28" ht="73.5" customHeight="1" x14ac:dyDescent="0.25">
      <c r="A285" s="21">
        <v>275099</v>
      </c>
      <c r="B285" s="22" t="s">
        <v>2067</v>
      </c>
      <c r="C285" s="22" t="s">
        <v>2068</v>
      </c>
      <c r="D285" s="22" t="s">
        <v>20</v>
      </c>
      <c r="E285" s="23">
        <v>3170107</v>
      </c>
      <c r="F285" s="22" t="s">
        <v>2069</v>
      </c>
      <c r="G285" s="22" t="str">
        <f t="shared" si="16"/>
        <v>Região Intermediária de Uberaba</v>
      </c>
      <c r="H285" s="22">
        <f>VLOOKUP(E285,Planilha2!A:D,4,FALSE)</f>
        <v>0.77200000000000002</v>
      </c>
      <c r="I285" s="22" t="s">
        <v>40</v>
      </c>
      <c r="J285" s="22" t="s">
        <v>22</v>
      </c>
      <c r="K285" s="22" t="s">
        <v>22</v>
      </c>
      <c r="L285" s="22" t="s">
        <v>22</v>
      </c>
      <c r="M285" s="22" t="s">
        <v>22</v>
      </c>
      <c r="N285" s="22" t="s">
        <v>40</v>
      </c>
      <c r="O285" s="23" t="s">
        <v>23</v>
      </c>
      <c r="P285" s="23" t="s">
        <v>23</v>
      </c>
      <c r="Q285" s="23" t="s">
        <v>23</v>
      </c>
      <c r="R285" s="23" t="s">
        <v>23</v>
      </c>
      <c r="S285" s="23" t="s">
        <v>24</v>
      </c>
      <c r="T285" s="24" t="s">
        <v>400</v>
      </c>
      <c r="U285" s="24" t="s">
        <v>3028</v>
      </c>
      <c r="V285" s="22"/>
      <c r="W285" s="8" t="s">
        <v>400</v>
      </c>
      <c r="X285" t="str">
        <f>VLOOKUP(E285,Planilha2!A:D,3,FALSE)</f>
        <v>Região Intermediária de Uberaba</v>
      </c>
      <c r="Y285">
        <f>VLOOKUP(E285,Planilha2!A:D,4,FALSE)</f>
        <v>0.77200000000000002</v>
      </c>
      <c r="Z285" s="16">
        <f t="shared" si="17"/>
        <v>1</v>
      </c>
      <c r="AA285" s="16">
        <f t="shared" si="18"/>
        <v>1</v>
      </c>
      <c r="AB285" s="16">
        <f t="shared" si="19"/>
        <v>1</v>
      </c>
    </row>
    <row r="286" spans="1:28" ht="73.5" customHeight="1" x14ac:dyDescent="0.25">
      <c r="A286" s="21">
        <v>275223</v>
      </c>
      <c r="B286" s="22" t="s">
        <v>2087</v>
      </c>
      <c r="C286" s="22" t="s">
        <v>2088</v>
      </c>
      <c r="D286" s="22" t="s">
        <v>276</v>
      </c>
      <c r="E286" s="23">
        <v>3106200</v>
      </c>
      <c r="F286" s="22" t="s">
        <v>61</v>
      </c>
      <c r="G286" s="22" t="str">
        <f t="shared" si="16"/>
        <v>Região Intermediária de Belo Horizonte</v>
      </c>
      <c r="H286" s="22">
        <f>VLOOKUP(E286,Planilha2!A:D,4,FALSE)</f>
        <v>0.81</v>
      </c>
      <c r="I286" s="22" t="s">
        <v>22</v>
      </c>
      <c r="J286" s="22" t="s">
        <v>22</v>
      </c>
      <c r="K286" s="22" t="s">
        <v>22</v>
      </c>
      <c r="L286" s="22" t="s">
        <v>22</v>
      </c>
      <c r="M286" s="22" t="s">
        <v>22</v>
      </c>
      <c r="N286" s="22" t="s">
        <v>22</v>
      </c>
      <c r="O286" s="23" t="s">
        <v>23</v>
      </c>
      <c r="P286" s="23" t="s">
        <v>23</v>
      </c>
      <c r="Q286" s="23" t="s">
        <v>58</v>
      </c>
      <c r="R286" s="23" t="s">
        <v>23</v>
      </c>
      <c r="S286" s="23" t="s">
        <v>24</v>
      </c>
      <c r="T286" s="24" t="s">
        <v>400</v>
      </c>
      <c r="U286" s="24" t="s">
        <v>3028</v>
      </c>
      <c r="V286" s="22"/>
      <c r="W286" s="8" t="s">
        <v>400</v>
      </c>
      <c r="X286" t="str">
        <f>VLOOKUP(E286,Planilha2!A:D,3,FALSE)</f>
        <v>Região Intermediária de Belo Horizonte</v>
      </c>
      <c r="Y286">
        <f>VLOOKUP(E286,Planilha2!A:D,4,FALSE)</f>
        <v>0.81</v>
      </c>
      <c r="Z286" s="16">
        <f t="shared" si="17"/>
        <v>1</v>
      </c>
      <c r="AA286" s="16">
        <f t="shared" si="18"/>
        <v>1</v>
      </c>
      <c r="AB286" s="16">
        <f t="shared" si="19"/>
        <v>1</v>
      </c>
    </row>
    <row r="287" spans="1:28" ht="73.5" customHeight="1" x14ac:dyDescent="0.25">
      <c r="A287" s="21">
        <v>275321</v>
      </c>
      <c r="B287" s="22" t="s">
        <v>2112</v>
      </c>
      <c r="C287" s="22" t="s">
        <v>2113</v>
      </c>
      <c r="D287" s="22" t="s">
        <v>208</v>
      </c>
      <c r="E287" s="23">
        <v>3106200</v>
      </c>
      <c r="F287" s="22" t="s">
        <v>61</v>
      </c>
      <c r="G287" s="22" t="str">
        <f t="shared" si="16"/>
        <v>Região Intermediária de Belo Horizonte</v>
      </c>
      <c r="H287" s="22">
        <f>VLOOKUP(E287,Planilha2!A:D,4,FALSE)</f>
        <v>0.81</v>
      </c>
      <c r="I287" s="22" t="s">
        <v>40</v>
      </c>
      <c r="J287" s="22" t="s">
        <v>22</v>
      </c>
      <c r="K287" s="22" t="s">
        <v>22</v>
      </c>
      <c r="L287" s="22" t="s">
        <v>22</v>
      </c>
      <c r="M287" s="22" t="s">
        <v>22</v>
      </c>
      <c r="N287" s="22" t="s">
        <v>22</v>
      </c>
      <c r="O287" s="23" t="s">
        <v>23</v>
      </c>
      <c r="P287" s="23" t="s">
        <v>23</v>
      </c>
      <c r="Q287" s="23" t="s">
        <v>23</v>
      </c>
      <c r="R287" s="23" t="s">
        <v>23</v>
      </c>
      <c r="S287" s="23" t="s">
        <v>30</v>
      </c>
      <c r="T287" s="24" t="s">
        <v>400</v>
      </c>
      <c r="U287" s="24" t="s">
        <v>3028</v>
      </c>
      <c r="V287" s="22"/>
      <c r="W287" s="8" t="s">
        <v>400</v>
      </c>
      <c r="X287" t="str">
        <f>VLOOKUP(E287,Planilha2!A:D,3,FALSE)</f>
        <v>Região Intermediária de Belo Horizonte</v>
      </c>
      <c r="Y287">
        <f>VLOOKUP(E287,Planilha2!A:D,4,FALSE)</f>
        <v>0.81</v>
      </c>
      <c r="Z287" s="16">
        <f t="shared" si="17"/>
        <v>1</v>
      </c>
      <c r="AA287" s="16">
        <f t="shared" si="18"/>
        <v>1</v>
      </c>
      <c r="AB287" s="16">
        <f t="shared" si="19"/>
        <v>1</v>
      </c>
    </row>
    <row r="288" spans="1:28" ht="73.5" customHeight="1" x14ac:dyDescent="0.25">
      <c r="A288" s="21">
        <v>237127</v>
      </c>
      <c r="B288" s="22" t="s">
        <v>37</v>
      </c>
      <c r="C288" s="22" t="s">
        <v>38</v>
      </c>
      <c r="D288" s="22" t="s">
        <v>20</v>
      </c>
      <c r="E288" s="23">
        <v>3170701</v>
      </c>
      <c r="F288" s="22" t="s">
        <v>39</v>
      </c>
      <c r="G288" s="22" t="str">
        <f t="shared" si="16"/>
        <v>Região Intermediária de Varginha</v>
      </c>
      <c r="H288" s="22">
        <f>VLOOKUP(E288,Planilha2!A:D,4,FALSE)</f>
        <v>0.77800000000000002</v>
      </c>
      <c r="I288" s="22" t="s">
        <v>22</v>
      </c>
      <c r="J288" s="22" t="s">
        <v>22</v>
      </c>
      <c r="K288" s="22" t="s">
        <v>22</v>
      </c>
      <c r="L288" s="22" t="s">
        <v>40</v>
      </c>
      <c r="M288" s="22" t="s">
        <v>40</v>
      </c>
      <c r="N288" s="22" t="s">
        <v>40</v>
      </c>
      <c r="O288" s="23" t="s">
        <v>23</v>
      </c>
      <c r="P288" s="23" t="s">
        <v>23</v>
      </c>
      <c r="Q288" s="23" t="s">
        <v>23</v>
      </c>
      <c r="R288" s="23" t="s">
        <v>23</v>
      </c>
      <c r="S288" s="23" t="s">
        <v>24</v>
      </c>
      <c r="T288" s="24" t="s">
        <v>41</v>
      </c>
      <c r="U288" s="24" t="s">
        <v>3028</v>
      </c>
      <c r="V288" s="22"/>
      <c r="W288" s="8" t="s">
        <v>41</v>
      </c>
      <c r="X288" t="str">
        <f>VLOOKUP(E288,Planilha2!A:D,3,FALSE)</f>
        <v>Região Intermediária de Varginha</v>
      </c>
      <c r="Y288">
        <f>VLOOKUP(E288,Planilha2!A:D,4,FALSE)</f>
        <v>0.77800000000000002</v>
      </c>
      <c r="Z288" s="16">
        <f t="shared" si="17"/>
        <v>1</v>
      </c>
      <c r="AA288" s="16">
        <f t="shared" si="18"/>
        <v>1</v>
      </c>
      <c r="AB288" s="16">
        <f t="shared" si="19"/>
        <v>1</v>
      </c>
    </row>
    <row r="289" spans="1:28" ht="73.5" customHeight="1" x14ac:dyDescent="0.25">
      <c r="A289" s="21">
        <v>237767</v>
      </c>
      <c r="B289" s="22" t="s">
        <v>130</v>
      </c>
      <c r="C289" s="22" t="s">
        <v>131</v>
      </c>
      <c r="D289" s="22" t="s">
        <v>65</v>
      </c>
      <c r="E289" s="23">
        <v>3137601</v>
      </c>
      <c r="F289" s="22" t="s">
        <v>132</v>
      </c>
      <c r="G289" s="22" t="str">
        <f t="shared" si="16"/>
        <v>Região Intermediária de Belo Horizonte</v>
      </c>
      <c r="H289" s="22">
        <f>VLOOKUP(E289,Planilha2!A:D,4,FALSE)</f>
        <v>0.77700000000000002</v>
      </c>
      <c r="I289" s="22" t="s">
        <v>22</v>
      </c>
      <c r="J289" s="22" t="s">
        <v>22</v>
      </c>
      <c r="K289" s="22" t="s">
        <v>22</v>
      </c>
      <c r="L289" s="22" t="s">
        <v>22</v>
      </c>
      <c r="M289" s="22" t="s">
        <v>22</v>
      </c>
      <c r="N289" s="22" t="s">
        <v>40</v>
      </c>
      <c r="O289" s="23" t="s">
        <v>23</v>
      </c>
      <c r="P289" s="23" t="s">
        <v>23</v>
      </c>
      <c r="Q289" s="23" t="s">
        <v>23</v>
      </c>
      <c r="R289" s="23" t="s">
        <v>23</v>
      </c>
      <c r="S289" s="23" t="s">
        <v>24</v>
      </c>
      <c r="T289" s="24" t="s">
        <v>41</v>
      </c>
      <c r="U289" s="24" t="s">
        <v>3028</v>
      </c>
      <c r="V289" s="22"/>
      <c r="W289" s="9" t="s">
        <v>41</v>
      </c>
      <c r="X289" t="str">
        <f>VLOOKUP(E289,Planilha2!A:D,3,FALSE)</f>
        <v>Região Intermediária de Belo Horizonte</v>
      </c>
      <c r="Y289">
        <f>VLOOKUP(E289,Planilha2!A:D,4,FALSE)</f>
        <v>0.77700000000000002</v>
      </c>
      <c r="Z289" s="16">
        <f t="shared" si="17"/>
        <v>1</v>
      </c>
      <c r="AA289" s="16">
        <f t="shared" si="18"/>
        <v>1</v>
      </c>
      <c r="AB289" s="16">
        <f t="shared" si="19"/>
        <v>1</v>
      </c>
    </row>
    <row r="290" spans="1:28" ht="73.5" customHeight="1" x14ac:dyDescent="0.25">
      <c r="A290" s="21">
        <v>238784</v>
      </c>
      <c r="B290" s="22" t="s">
        <v>206</v>
      </c>
      <c r="C290" s="22" t="s">
        <v>207</v>
      </c>
      <c r="D290" s="22" t="s">
        <v>208</v>
      </c>
      <c r="E290" s="23">
        <v>3154606</v>
      </c>
      <c r="F290" s="22" t="s">
        <v>209</v>
      </c>
      <c r="G290" s="22" t="str">
        <f t="shared" si="16"/>
        <v>Região Intermediária de Belo Horizonte</v>
      </c>
      <c r="H290" s="22">
        <f>VLOOKUP(E290,Planilha2!A:D,4,FALSE)</f>
        <v>0.68400000000000005</v>
      </c>
      <c r="I290" s="22" t="s">
        <v>22</v>
      </c>
      <c r="J290" s="22" t="s">
        <v>22</v>
      </c>
      <c r="K290" s="22" t="s">
        <v>22</v>
      </c>
      <c r="L290" s="22" t="s">
        <v>22</v>
      </c>
      <c r="M290" s="22" t="s">
        <v>22</v>
      </c>
      <c r="N290" s="22" t="s">
        <v>22</v>
      </c>
      <c r="O290" s="23" t="s">
        <v>117</v>
      </c>
      <c r="P290" s="23" t="s">
        <v>23</v>
      </c>
      <c r="Q290" s="23" t="s">
        <v>58</v>
      </c>
      <c r="R290" s="23" t="s">
        <v>58</v>
      </c>
      <c r="S290" s="23" t="s">
        <v>23</v>
      </c>
      <c r="T290" s="24" t="s">
        <v>41</v>
      </c>
      <c r="U290" s="24" t="s">
        <v>3028</v>
      </c>
      <c r="V290" s="22"/>
      <c r="W290" s="9" t="s">
        <v>41</v>
      </c>
      <c r="X290" t="str">
        <f>VLOOKUP(E290,Planilha2!A:D,3,FALSE)</f>
        <v>Região Intermediária de Belo Horizonte</v>
      </c>
      <c r="Y290">
        <f>VLOOKUP(E290,Planilha2!A:D,4,FALSE)</f>
        <v>0.68400000000000005</v>
      </c>
      <c r="Z290" s="16">
        <f t="shared" si="17"/>
        <v>1</v>
      </c>
      <c r="AA290" s="16">
        <f t="shared" si="18"/>
        <v>1</v>
      </c>
      <c r="AB290" s="16">
        <f t="shared" si="19"/>
        <v>1</v>
      </c>
    </row>
    <row r="291" spans="1:28" ht="73.5" customHeight="1" x14ac:dyDescent="0.25">
      <c r="A291" s="21">
        <v>239132</v>
      </c>
      <c r="B291" s="22" t="s">
        <v>227</v>
      </c>
      <c r="C291" s="22" t="s">
        <v>228</v>
      </c>
      <c r="D291" s="22" t="s">
        <v>92</v>
      </c>
      <c r="E291" s="23">
        <v>3170206</v>
      </c>
      <c r="F291" s="22" t="s">
        <v>146</v>
      </c>
      <c r="G291" s="22" t="str">
        <f t="shared" si="16"/>
        <v>Região Intermediária de Uberlândia</v>
      </c>
      <c r="H291" s="22">
        <f>VLOOKUP(E291,Planilha2!A:D,4,FALSE)</f>
        <v>0.78900000000000003</v>
      </c>
      <c r="I291" s="22" t="s">
        <v>40</v>
      </c>
      <c r="J291" s="22" t="s">
        <v>22</v>
      </c>
      <c r="K291" s="22" t="s">
        <v>22</v>
      </c>
      <c r="L291" s="22" t="s">
        <v>40</v>
      </c>
      <c r="M291" s="22" t="s">
        <v>22</v>
      </c>
      <c r="N291" s="22" t="s">
        <v>22</v>
      </c>
      <c r="O291" s="23" t="s">
        <v>23</v>
      </c>
      <c r="P291" s="23" t="s">
        <v>23</v>
      </c>
      <c r="Q291" s="23" t="s">
        <v>23</v>
      </c>
      <c r="R291" s="23" t="s">
        <v>23</v>
      </c>
      <c r="S291" s="23" t="s">
        <v>24</v>
      </c>
      <c r="T291" s="24" t="s">
        <v>41</v>
      </c>
      <c r="U291" s="24" t="s">
        <v>3028</v>
      </c>
      <c r="V291" s="22" t="s">
        <v>3077</v>
      </c>
      <c r="W291" s="9" t="s">
        <v>41</v>
      </c>
      <c r="X291" t="str">
        <f>VLOOKUP(E291,Planilha2!A:D,3,FALSE)</f>
        <v>Região Intermediária de Uberlândia</v>
      </c>
      <c r="Y291">
        <f>VLOOKUP(E291,Planilha2!A:D,4,FALSE)</f>
        <v>0.78900000000000003</v>
      </c>
      <c r="Z291" s="16">
        <f t="shared" si="17"/>
        <v>1</v>
      </c>
      <c r="AA291" s="16">
        <f t="shared" si="18"/>
        <v>1</v>
      </c>
      <c r="AB291" s="16">
        <f t="shared" si="19"/>
        <v>1</v>
      </c>
    </row>
    <row r="292" spans="1:28" ht="73.5" customHeight="1" x14ac:dyDescent="0.25">
      <c r="A292" s="21">
        <v>239241</v>
      </c>
      <c r="B292" s="22" t="s">
        <v>233</v>
      </c>
      <c r="C292" s="22" t="s">
        <v>234</v>
      </c>
      <c r="D292" s="22" t="s">
        <v>20</v>
      </c>
      <c r="E292" s="23">
        <v>3131307</v>
      </c>
      <c r="F292" s="22" t="s">
        <v>121</v>
      </c>
      <c r="G292" s="22" t="str">
        <f t="shared" si="16"/>
        <v>Região Intermediária de Ipatinga</v>
      </c>
      <c r="H292" s="22">
        <f>VLOOKUP(E292,Planilha2!A:D,4,FALSE)</f>
        <v>0.77100000000000002</v>
      </c>
      <c r="I292" s="22" t="s">
        <v>22</v>
      </c>
      <c r="J292" s="22" t="s">
        <v>40</v>
      </c>
      <c r="K292" s="22" t="s">
        <v>22</v>
      </c>
      <c r="L292" s="22" t="s">
        <v>22</v>
      </c>
      <c r="M292" s="22" t="s">
        <v>22</v>
      </c>
      <c r="N292" s="22" t="s">
        <v>22</v>
      </c>
      <c r="O292" s="23" t="s">
        <v>23</v>
      </c>
      <c r="P292" s="23" t="s">
        <v>23</v>
      </c>
      <c r="Q292" s="23" t="s">
        <v>23</v>
      </c>
      <c r="R292" s="23" t="s">
        <v>23</v>
      </c>
      <c r="S292" s="23" t="s">
        <v>30</v>
      </c>
      <c r="T292" s="24" t="s">
        <v>41</v>
      </c>
      <c r="U292" s="24" t="s">
        <v>3028</v>
      </c>
      <c r="V292" s="22"/>
      <c r="W292" s="9" t="s">
        <v>41</v>
      </c>
      <c r="X292" t="str">
        <f>VLOOKUP(E292,Planilha2!A:D,3,FALSE)</f>
        <v>Região Intermediária de Ipatinga</v>
      </c>
      <c r="Y292">
        <f>VLOOKUP(E292,Planilha2!A:D,4,FALSE)</f>
        <v>0.77100000000000002</v>
      </c>
      <c r="Z292" s="16">
        <f t="shared" si="17"/>
        <v>1</v>
      </c>
      <c r="AA292" s="16">
        <f t="shared" si="18"/>
        <v>1</v>
      </c>
      <c r="AB292" s="16">
        <f t="shared" si="19"/>
        <v>1</v>
      </c>
    </row>
    <row r="293" spans="1:28" ht="73.5" customHeight="1" x14ac:dyDescent="0.25">
      <c r="A293" s="21">
        <v>253693</v>
      </c>
      <c r="B293" s="22" t="s">
        <v>856</v>
      </c>
      <c r="C293" s="22" t="s">
        <v>857</v>
      </c>
      <c r="D293" s="22" t="s">
        <v>208</v>
      </c>
      <c r="E293" s="23">
        <v>3106200</v>
      </c>
      <c r="F293" s="22" t="s">
        <v>61</v>
      </c>
      <c r="G293" s="22" t="str">
        <f t="shared" si="16"/>
        <v>Região Intermediária de Belo Horizonte</v>
      </c>
      <c r="H293" s="22">
        <f>VLOOKUP(E293,Planilha2!A:D,4,FALSE)</f>
        <v>0.81</v>
      </c>
      <c r="I293" s="22" t="s">
        <v>40</v>
      </c>
      <c r="J293" s="22" t="s">
        <v>22</v>
      </c>
      <c r="K293" s="22" t="s">
        <v>22</v>
      </c>
      <c r="L293" s="22" t="s">
        <v>22</v>
      </c>
      <c r="M293" s="22" t="s">
        <v>22</v>
      </c>
      <c r="N293" s="22" t="s">
        <v>22</v>
      </c>
      <c r="O293" s="23" t="s">
        <v>23</v>
      </c>
      <c r="P293" s="23" t="s">
        <v>23</v>
      </c>
      <c r="Q293" s="23" t="s">
        <v>23</v>
      </c>
      <c r="R293" s="23" t="s">
        <v>23</v>
      </c>
      <c r="S293" s="23" t="s">
        <v>24</v>
      </c>
      <c r="T293" s="24" t="s">
        <v>41</v>
      </c>
      <c r="U293" s="24" t="s">
        <v>3028</v>
      </c>
      <c r="V293" s="22"/>
      <c r="W293" s="8" t="s">
        <v>41</v>
      </c>
      <c r="X293" t="str">
        <f>VLOOKUP(E293,Planilha2!A:D,3,FALSE)</f>
        <v>Região Intermediária de Belo Horizonte</v>
      </c>
      <c r="Y293">
        <f>VLOOKUP(E293,Planilha2!A:D,4,FALSE)</f>
        <v>0.81</v>
      </c>
      <c r="Z293" s="16">
        <f t="shared" si="17"/>
        <v>1</v>
      </c>
      <c r="AA293" s="16">
        <f t="shared" si="18"/>
        <v>1</v>
      </c>
      <c r="AB293" s="16">
        <f t="shared" si="19"/>
        <v>1</v>
      </c>
    </row>
    <row r="294" spans="1:28" ht="73.5" customHeight="1" x14ac:dyDescent="0.25">
      <c r="A294" s="21">
        <v>259745</v>
      </c>
      <c r="B294" s="22" t="s">
        <v>1244</v>
      </c>
      <c r="C294" s="22" t="s">
        <v>1244</v>
      </c>
      <c r="D294" s="22" t="s">
        <v>208</v>
      </c>
      <c r="E294" s="23">
        <v>3154606</v>
      </c>
      <c r="F294" s="22" t="s">
        <v>1245</v>
      </c>
      <c r="G294" s="22" t="str">
        <f t="shared" si="16"/>
        <v>Região Intermediária de Belo Horizonte</v>
      </c>
      <c r="H294" s="22">
        <f>VLOOKUP(E294,Planilha2!A:D,4,FALSE)</f>
        <v>0.68400000000000005</v>
      </c>
      <c r="I294" s="22" t="s">
        <v>22</v>
      </c>
      <c r="J294" s="22" t="s">
        <v>22</v>
      </c>
      <c r="K294" s="22" t="s">
        <v>22</v>
      </c>
      <c r="L294" s="22" t="s">
        <v>22</v>
      </c>
      <c r="M294" s="22" t="s">
        <v>22</v>
      </c>
      <c r="N294" s="22" t="s">
        <v>22</v>
      </c>
      <c r="O294" s="23" t="s">
        <v>23</v>
      </c>
      <c r="P294" s="23" t="s">
        <v>23</v>
      </c>
      <c r="Q294" s="23" t="s">
        <v>23</v>
      </c>
      <c r="R294" s="23" t="s">
        <v>23</v>
      </c>
      <c r="S294" s="23" t="s">
        <v>24</v>
      </c>
      <c r="T294" s="24" t="s">
        <v>41</v>
      </c>
      <c r="U294" s="24" t="s">
        <v>3028</v>
      </c>
      <c r="V294" s="22"/>
      <c r="W294" s="9" t="s">
        <v>41</v>
      </c>
      <c r="X294" t="str">
        <f>VLOOKUP(E294,Planilha2!A:D,3,FALSE)</f>
        <v>Região Intermediária de Belo Horizonte</v>
      </c>
      <c r="Y294">
        <f>VLOOKUP(E294,Planilha2!A:D,4,FALSE)</f>
        <v>0.68400000000000005</v>
      </c>
      <c r="Z294" s="16">
        <f t="shared" si="17"/>
        <v>1</v>
      </c>
      <c r="AA294" s="16">
        <f t="shared" si="18"/>
        <v>1</v>
      </c>
      <c r="AB294" s="16">
        <f t="shared" si="19"/>
        <v>1</v>
      </c>
    </row>
    <row r="295" spans="1:28" ht="73.5" customHeight="1" x14ac:dyDescent="0.25">
      <c r="A295" s="21">
        <v>263395</v>
      </c>
      <c r="B295" s="22" t="s">
        <v>1435</v>
      </c>
      <c r="C295" s="22" t="s">
        <v>1436</v>
      </c>
      <c r="D295" s="22" t="s">
        <v>65</v>
      </c>
      <c r="E295" s="23">
        <v>3106200</v>
      </c>
      <c r="F295" s="22" t="s">
        <v>61</v>
      </c>
      <c r="G295" s="22" t="str">
        <f t="shared" si="16"/>
        <v>Região Intermediária de Belo Horizonte</v>
      </c>
      <c r="H295" s="22">
        <f>VLOOKUP(E295,Planilha2!A:D,4,FALSE)</f>
        <v>0.81</v>
      </c>
      <c r="I295" s="22" t="s">
        <v>22</v>
      </c>
      <c r="J295" s="22" t="s">
        <v>22</v>
      </c>
      <c r="K295" s="22" t="s">
        <v>22</v>
      </c>
      <c r="L295" s="22" t="s">
        <v>22</v>
      </c>
      <c r="M295" s="22" t="s">
        <v>22</v>
      </c>
      <c r="N295" s="22" t="s">
        <v>22</v>
      </c>
      <c r="O295" s="23" t="s">
        <v>23</v>
      </c>
      <c r="P295" s="23" t="s">
        <v>23</v>
      </c>
      <c r="Q295" s="23" t="s">
        <v>23</v>
      </c>
      <c r="R295" s="23" t="s">
        <v>23</v>
      </c>
      <c r="S295" s="23" t="s">
        <v>24</v>
      </c>
      <c r="T295" s="24" t="s">
        <v>41</v>
      </c>
      <c r="U295" s="24" t="s">
        <v>3028</v>
      </c>
      <c r="V295" s="22"/>
      <c r="W295" s="9" t="s">
        <v>41</v>
      </c>
      <c r="X295" t="str">
        <f>VLOOKUP(E295,Planilha2!A:D,3,FALSE)</f>
        <v>Região Intermediária de Belo Horizonte</v>
      </c>
      <c r="Y295">
        <f>VLOOKUP(E295,Planilha2!A:D,4,FALSE)</f>
        <v>0.81</v>
      </c>
      <c r="Z295" s="16">
        <f t="shared" si="17"/>
        <v>1</v>
      </c>
      <c r="AA295" s="16">
        <f t="shared" si="18"/>
        <v>1</v>
      </c>
      <c r="AB295" s="16">
        <f t="shared" si="19"/>
        <v>1</v>
      </c>
    </row>
    <row r="296" spans="1:28" ht="73.5" customHeight="1" x14ac:dyDescent="0.25">
      <c r="A296" s="21">
        <v>268078</v>
      </c>
      <c r="B296" s="22" t="s">
        <v>1524</v>
      </c>
      <c r="C296" s="22" t="s">
        <v>1525</v>
      </c>
      <c r="D296" s="22" t="s">
        <v>208</v>
      </c>
      <c r="E296" s="23">
        <v>3106200</v>
      </c>
      <c r="F296" s="22" t="s">
        <v>61</v>
      </c>
      <c r="G296" s="22" t="str">
        <f t="shared" si="16"/>
        <v>Região Intermediária de Belo Horizonte</v>
      </c>
      <c r="H296" s="22">
        <f>VLOOKUP(E296,Planilha2!A:D,4,FALSE)</f>
        <v>0.81</v>
      </c>
      <c r="I296" s="22" t="s">
        <v>22</v>
      </c>
      <c r="J296" s="22" t="s">
        <v>40</v>
      </c>
      <c r="K296" s="22" t="s">
        <v>22</v>
      </c>
      <c r="L296" s="22" t="s">
        <v>22</v>
      </c>
      <c r="M296" s="22" t="s">
        <v>22</v>
      </c>
      <c r="N296" s="22" t="s">
        <v>40</v>
      </c>
      <c r="O296" s="23" t="s">
        <v>23</v>
      </c>
      <c r="P296" s="23" t="s">
        <v>23</v>
      </c>
      <c r="Q296" s="23" t="s">
        <v>23</v>
      </c>
      <c r="R296" s="23" t="s">
        <v>23</v>
      </c>
      <c r="S296" s="23" t="s">
        <v>24</v>
      </c>
      <c r="T296" s="24" t="s">
        <v>41</v>
      </c>
      <c r="U296" s="24" t="s">
        <v>3028</v>
      </c>
      <c r="V296" s="22"/>
      <c r="W296" s="9" t="s">
        <v>41</v>
      </c>
      <c r="X296" t="str">
        <f>VLOOKUP(E296,Planilha2!A:D,3,FALSE)</f>
        <v>Região Intermediária de Belo Horizonte</v>
      </c>
      <c r="Y296">
        <f>VLOOKUP(E296,Planilha2!A:D,4,FALSE)</f>
        <v>0.81</v>
      </c>
      <c r="Z296" s="16">
        <f t="shared" si="17"/>
        <v>1</v>
      </c>
      <c r="AA296" s="16">
        <f t="shared" si="18"/>
        <v>1</v>
      </c>
      <c r="AB296" s="16">
        <f t="shared" si="19"/>
        <v>1</v>
      </c>
    </row>
    <row r="297" spans="1:28" ht="73.5" customHeight="1" x14ac:dyDescent="0.25">
      <c r="A297" s="21">
        <v>268267</v>
      </c>
      <c r="B297" s="22" t="s">
        <v>1534</v>
      </c>
      <c r="C297" s="22" t="s">
        <v>1535</v>
      </c>
      <c r="D297" s="22" t="s">
        <v>208</v>
      </c>
      <c r="E297" s="23">
        <v>3106200</v>
      </c>
      <c r="F297" s="22" t="s">
        <v>61</v>
      </c>
      <c r="G297" s="22" t="str">
        <f t="shared" si="16"/>
        <v>Região Intermediária de Belo Horizonte</v>
      </c>
      <c r="H297" s="22">
        <f>VLOOKUP(E297,Planilha2!A:D,4,FALSE)</f>
        <v>0.81</v>
      </c>
      <c r="I297" s="22" t="s">
        <v>40</v>
      </c>
      <c r="J297" s="22" t="s">
        <v>22</v>
      </c>
      <c r="K297" s="22" t="s">
        <v>22</v>
      </c>
      <c r="L297" s="22" t="s">
        <v>22</v>
      </c>
      <c r="M297" s="22" t="s">
        <v>22</v>
      </c>
      <c r="N297" s="22" t="s">
        <v>40</v>
      </c>
      <c r="O297" s="23" t="s">
        <v>23</v>
      </c>
      <c r="P297" s="23" t="s">
        <v>23</v>
      </c>
      <c r="Q297" s="23" t="s">
        <v>23</v>
      </c>
      <c r="R297" s="23" t="s">
        <v>23</v>
      </c>
      <c r="S297" s="23" t="s">
        <v>24</v>
      </c>
      <c r="T297" s="24" t="s">
        <v>41</v>
      </c>
      <c r="U297" s="24" t="s">
        <v>3028</v>
      </c>
      <c r="V297" s="22"/>
      <c r="W297" s="9" t="s">
        <v>41</v>
      </c>
      <c r="X297" t="str">
        <f>VLOOKUP(E297,Planilha2!A:D,3,FALSE)</f>
        <v>Região Intermediária de Belo Horizonte</v>
      </c>
      <c r="Y297">
        <f>VLOOKUP(E297,Planilha2!A:D,4,FALSE)</f>
        <v>0.81</v>
      </c>
      <c r="Z297" s="16">
        <f t="shared" si="17"/>
        <v>1</v>
      </c>
      <c r="AA297" s="16">
        <f t="shared" si="18"/>
        <v>1</v>
      </c>
      <c r="AB297" s="16">
        <f t="shared" si="19"/>
        <v>1</v>
      </c>
    </row>
    <row r="298" spans="1:28" ht="73.5" customHeight="1" x14ac:dyDescent="0.25">
      <c r="A298" s="21">
        <v>268356</v>
      </c>
      <c r="B298" s="22" t="s">
        <v>1545</v>
      </c>
      <c r="C298" s="22" t="s">
        <v>1546</v>
      </c>
      <c r="D298" s="22" t="s">
        <v>20</v>
      </c>
      <c r="E298" s="23">
        <v>3118601</v>
      </c>
      <c r="F298" s="22" t="s">
        <v>1104</v>
      </c>
      <c r="G298" s="22" t="str">
        <f t="shared" si="16"/>
        <v>Região Intermediária de Belo Horizonte</v>
      </c>
      <c r="H298" s="22">
        <f>VLOOKUP(E298,Planilha2!A:D,4,FALSE)</f>
        <v>0.75600000000000001</v>
      </c>
      <c r="I298" s="22" t="s">
        <v>22</v>
      </c>
      <c r="J298" s="22" t="s">
        <v>22</v>
      </c>
      <c r="K298" s="22" t="s">
        <v>22</v>
      </c>
      <c r="L298" s="22" t="s">
        <v>22</v>
      </c>
      <c r="M298" s="22" t="s">
        <v>22</v>
      </c>
      <c r="N298" s="22" t="s">
        <v>40</v>
      </c>
      <c r="O298" s="23" t="s">
        <v>23</v>
      </c>
      <c r="P298" s="23" t="s">
        <v>23</v>
      </c>
      <c r="Q298" s="23" t="s">
        <v>23</v>
      </c>
      <c r="R298" s="23" t="s">
        <v>58</v>
      </c>
      <c r="S298" s="23" t="s">
        <v>24</v>
      </c>
      <c r="T298" s="24" t="s">
        <v>41</v>
      </c>
      <c r="U298" s="24" t="s">
        <v>3028</v>
      </c>
      <c r="V298" s="22"/>
      <c r="W298" s="8" t="s">
        <v>41</v>
      </c>
      <c r="X298" t="str">
        <f>VLOOKUP(E298,Planilha2!A:D,3,FALSE)</f>
        <v>Região Intermediária de Belo Horizonte</v>
      </c>
      <c r="Y298">
        <f>VLOOKUP(E298,Planilha2!A:D,4,FALSE)</f>
        <v>0.75600000000000001</v>
      </c>
      <c r="Z298" s="16">
        <f t="shared" si="17"/>
        <v>1</v>
      </c>
      <c r="AA298" s="16">
        <f t="shared" si="18"/>
        <v>1</v>
      </c>
      <c r="AB298" s="16">
        <f t="shared" si="19"/>
        <v>1</v>
      </c>
    </row>
    <row r="299" spans="1:28" ht="73.5" customHeight="1" x14ac:dyDescent="0.25">
      <c r="A299" s="21">
        <v>274366</v>
      </c>
      <c r="B299" s="22" t="s">
        <v>1956</v>
      </c>
      <c r="C299" s="22" t="s">
        <v>1957</v>
      </c>
      <c r="D299" s="22" t="s">
        <v>276</v>
      </c>
      <c r="E299" s="23">
        <v>3106200</v>
      </c>
      <c r="F299" s="22" t="s">
        <v>61</v>
      </c>
      <c r="G299" s="22" t="str">
        <f t="shared" si="16"/>
        <v>Região Intermediária de Belo Horizonte</v>
      </c>
      <c r="H299" s="22">
        <f>VLOOKUP(E299,Planilha2!A:D,4,FALSE)</f>
        <v>0.81</v>
      </c>
      <c r="I299" s="22" t="s">
        <v>40</v>
      </c>
      <c r="J299" s="22" t="s">
        <v>40</v>
      </c>
      <c r="K299" s="22" t="s">
        <v>22</v>
      </c>
      <c r="L299" s="22" t="s">
        <v>22</v>
      </c>
      <c r="M299" s="22" t="s">
        <v>22</v>
      </c>
      <c r="N299" s="22" t="s">
        <v>22</v>
      </c>
      <c r="O299" s="23" t="s">
        <v>23</v>
      </c>
      <c r="P299" s="23" t="s">
        <v>23</v>
      </c>
      <c r="Q299" s="23" t="s">
        <v>23</v>
      </c>
      <c r="R299" s="23" t="s">
        <v>23</v>
      </c>
      <c r="S299" s="23" t="s">
        <v>30</v>
      </c>
      <c r="T299" s="24" t="s">
        <v>41</v>
      </c>
      <c r="U299" s="24" t="s">
        <v>3028</v>
      </c>
      <c r="V299" s="22"/>
      <c r="W299" s="8" t="s">
        <v>41</v>
      </c>
      <c r="X299" t="str">
        <f>VLOOKUP(E299,Planilha2!A:D,3,FALSE)</f>
        <v>Região Intermediária de Belo Horizonte</v>
      </c>
      <c r="Y299">
        <f>VLOOKUP(E299,Planilha2!A:D,4,FALSE)</f>
        <v>0.81</v>
      </c>
      <c r="Z299" s="16">
        <f t="shared" si="17"/>
        <v>1</v>
      </c>
      <c r="AA299" s="16">
        <f t="shared" si="18"/>
        <v>1</v>
      </c>
      <c r="AB299" s="16">
        <f t="shared" si="19"/>
        <v>1</v>
      </c>
    </row>
    <row r="300" spans="1:28" ht="73.5" customHeight="1" x14ac:dyDescent="0.25">
      <c r="A300" s="21">
        <v>275001</v>
      </c>
      <c r="B300" s="22" t="s">
        <v>2042</v>
      </c>
      <c r="C300" s="22" t="s">
        <v>2043</v>
      </c>
      <c r="D300" s="22" t="s">
        <v>65</v>
      </c>
      <c r="E300" s="23">
        <v>3106200</v>
      </c>
      <c r="F300" s="22" t="s">
        <v>61</v>
      </c>
      <c r="G300" s="22" t="str">
        <f t="shared" si="16"/>
        <v>Região Intermediária de Belo Horizonte</v>
      </c>
      <c r="H300" s="22">
        <f>VLOOKUP(E300,Planilha2!A:D,4,FALSE)</f>
        <v>0.81</v>
      </c>
      <c r="I300" s="22" t="s">
        <v>22</v>
      </c>
      <c r="J300" s="22" t="s">
        <v>22</v>
      </c>
      <c r="K300" s="22" t="s">
        <v>22</v>
      </c>
      <c r="L300" s="22" t="s">
        <v>22</v>
      </c>
      <c r="M300" s="22" t="s">
        <v>22</v>
      </c>
      <c r="N300" s="22" t="s">
        <v>40</v>
      </c>
      <c r="O300" s="23" t="s">
        <v>23</v>
      </c>
      <c r="P300" s="23" t="s">
        <v>23</v>
      </c>
      <c r="Q300" s="23" t="s">
        <v>23</v>
      </c>
      <c r="R300" s="23" t="s">
        <v>23</v>
      </c>
      <c r="S300" s="23" t="s">
        <v>30</v>
      </c>
      <c r="T300" s="24" t="s">
        <v>41</v>
      </c>
      <c r="U300" s="24" t="s">
        <v>3028</v>
      </c>
      <c r="V300" s="22"/>
      <c r="W300" s="9" t="s">
        <v>41</v>
      </c>
      <c r="X300" t="str">
        <f>VLOOKUP(E300,Planilha2!A:D,3,FALSE)</f>
        <v>Região Intermediária de Belo Horizonte</v>
      </c>
      <c r="Y300">
        <f>VLOOKUP(E300,Planilha2!A:D,4,FALSE)</f>
        <v>0.81</v>
      </c>
      <c r="Z300" s="16">
        <f t="shared" si="17"/>
        <v>1</v>
      </c>
      <c r="AA300" s="16">
        <f t="shared" si="18"/>
        <v>1</v>
      </c>
      <c r="AB300" s="16">
        <f t="shared" si="19"/>
        <v>1</v>
      </c>
    </row>
    <row r="301" spans="1:28" ht="73.5" customHeight="1" x14ac:dyDescent="0.25">
      <c r="A301" s="21">
        <v>275628</v>
      </c>
      <c r="B301" s="22" t="s">
        <v>2186</v>
      </c>
      <c r="C301" s="22" t="s">
        <v>2187</v>
      </c>
      <c r="D301" s="22" t="s">
        <v>65</v>
      </c>
      <c r="E301" s="23">
        <v>3106200</v>
      </c>
      <c r="F301" s="22" t="s">
        <v>61</v>
      </c>
      <c r="G301" s="22" t="str">
        <f t="shared" si="16"/>
        <v>Região Intermediária de Belo Horizonte</v>
      </c>
      <c r="H301" s="22">
        <f>VLOOKUP(E301,Planilha2!A:D,4,FALSE)</f>
        <v>0.81</v>
      </c>
      <c r="I301" s="22" t="s">
        <v>22</v>
      </c>
      <c r="J301" s="22" t="s">
        <v>40</v>
      </c>
      <c r="K301" s="22" t="s">
        <v>22</v>
      </c>
      <c r="L301" s="22" t="s">
        <v>22</v>
      </c>
      <c r="M301" s="22" t="s">
        <v>22</v>
      </c>
      <c r="N301" s="22" t="s">
        <v>22</v>
      </c>
      <c r="O301" s="23" t="s">
        <v>23</v>
      </c>
      <c r="P301" s="23" t="s">
        <v>23</v>
      </c>
      <c r="Q301" s="23" t="s">
        <v>23</v>
      </c>
      <c r="R301" s="23" t="s">
        <v>23</v>
      </c>
      <c r="S301" s="23" t="s">
        <v>30</v>
      </c>
      <c r="T301" s="24" t="s">
        <v>41</v>
      </c>
      <c r="U301" s="24" t="s">
        <v>3028</v>
      </c>
      <c r="V301" s="22"/>
      <c r="W301" s="9" t="s">
        <v>41</v>
      </c>
      <c r="X301" t="str">
        <f>VLOOKUP(E301,Planilha2!A:D,3,FALSE)</f>
        <v>Região Intermediária de Belo Horizonte</v>
      </c>
      <c r="Y301">
        <f>VLOOKUP(E301,Planilha2!A:D,4,FALSE)</f>
        <v>0.81</v>
      </c>
      <c r="Z301" s="16">
        <f t="shared" si="17"/>
        <v>1</v>
      </c>
      <c r="AA301" s="16">
        <f t="shared" si="18"/>
        <v>1</v>
      </c>
      <c r="AB301" s="16">
        <f t="shared" si="19"/>
        <v>1</v>
      </c>
    </row>
    <row r="302" spans="1:28" ht="73.5" customHeight="1" x14ac:dyDescent="0.25">
      <c r="A302" s="21">
        <v>275800</v>
      </c>
      <c r="B302" s="22" t="s">
        <v>2203</v>
      </c>
      <c r="C302" s="22" t="s">
        <v>2204</v>
      </c>
      <c r="D302" s="22" t="s">
        <v>104</v>
      </c>
      <c r="E302" s="23">
        <v>3106200</v>
      </c>
      <c r="F302" s="22" t="s">
        <v>138</v>
      </c>
      <c r="G302" s="22" t="str">
        <f t="shared" si="16"/>
        <v>Região Intermediária de Belo Horizonte</v>
      </c>
      <c r="H302" s="22">
        <f>VLOOKUP(E302,Planilha2!A:D,4,FALSE)</f>
        <v>0.81</v>
      </c>
      <c r="I302" s="22" t="s">
        <v>40</v>
      </c>
      <c r="J302" s="22" t="s">
        <v>22</v>
      </c>
      <c r="K302" s="22" t="s">
        <v>22</v>
      </c>
      <c r="L302" s="22" t="s">
        <v>22</v>
      </c>
      <c r="M302" s="22" t="s">
        <v>22</v>
      </c>
      <c r="N302" s="22" t="s">
        <v>22</v>
      </c>
      <c r="O302" s="23" t="s">
        <v>23</v>
      </c>
      <c r="P302" s="23" t="s">
        <v>23</v>
      </c>
      <c r="Q302" s="23" t="s">
        <v>23</v>
      </c>
      <c r="R302" s="23" t="s">
        <v>23</v>
      </c>
      <c r="S302" s="23" t="s">
        <v>24</v>
      </c>
      <c r="T302" s="24" t="s">
        <v>41</v>
      </c>
      <c r="U302" s="24" t="s">
        <v>3028</v>
      </c>
      <c r="V302" s="22"/>
      <c r="W302" s="8" t="s">
        <v>41</v>
      </c>
      <c r="X302" t="str">
        <f>VLOOKUP(E302,Planilha2!A:D,3,FALSE)</f>
        <v>Região Intermediária de Belo Horizonte</v>
      </c>
      <c r="Y302">
        <f>VLOOKUP(E302,Planilha2!A:D,4,FALSE)</f>
        <v>0.81</v>
      </c>
      <c r="Z302" s="16">
        <f t="shared" si="17"/>
        <v>1</v>
      </c>
      <c r="AA302" s="16">
        <f t="shared" si="18"/>
        <v>1</v>
      </c>
      <c r="AB302" s="16">
        <f t="shared" si="19"/>
        <v>1</v>
      </c>
    </row>
    <row r="303" spans="1:28" ht="73.5" customHeight="1" x14ac:dyDescent="0.25">
      <c r="A303" s="21">
        <v>241198</v>
      </c>
      <c r="B303" s="22" t="s">
        <v>332</v>
      </c>
      <c r="C303" s="22" t="s">
        <v>333</v>
      </c>
      <c r="D303" s="22" t="s">
        <v>65</v>
      </c>
      <c r="E303" s="23">
        <v>3106200</v>
      </c>
      <c r="F303" s="22" t="s">
        <v>61</v>
      </c>
      <c r="G303" s="22" t="str">
        <f t="shared" si="16"/>
        <v>Região Intermediária de Belo Horizonte</v>
      </c>
      <c r="H303" s="22">
        <f>VLOOKUP(E303,Planilha2!A:D,4,FALSE)</f>
        <v>0.81</v>
      </c>
      <c r="I303" s="22" t="s">
        <v>22</v>
      </c>
      <c r="J303" s="22" t="s">
        <v>22</v>
      </c>
      <c r="K303" s="22" t="s">
        <v>22</v>
      </c>
      <c r="L303" s="22" t="s">
        <v>22</v>
      </c>
      <c r="M303" s="22" t="s">
        <v>22</v>
      </c>
      <c r="N303" s="22" t="s">
        <v>40</v>
      </c>
      <c r="O303" s="23" t="s">
        <v>23</v>
      </c>
      <c r="P303" s="23" t="s">
        <v>23</v>
      </c>
      <c r="Q303" s="23" t="s">
        <v>23</v>
      </c>
      <c r="R303" s="23" t="s">
        <v>23</v>
      </c>
      <c r="S303" s="23" t="s">
        <v>24</v>
      </c>
      <c r="T303" s="24" t="s">
        <v>334</v>
      </c>
      <c r="U303" s="24" t="s">
        <v>3028</v>
      </c>
      <c r="V303" s="22"/>
      <c r="W303" s="9" t="s">
        <v>334</v>
      </c>
      <c r="X303" t="str">
        <f>VLOOKUP(E303,Planilha2!A:D,3,FALSE)</f>
        <v>Região Intermediária de Belo Horizonte</v>
      </c>
      <c r="Y303">
        <f>VLOOKUP(E303,Planilha2!A:D,4,FALSE)</f>
        <v>0.81</v>
      </c>
      <c r="Z303" s="16">
        <f t="shared" si="17"/>
        <v>1</v>
      </c>
      <c r="AA303" s="16">
        <f t="shared" si="18"/>
        <v>1</v>
      </c>
      <c r="AB303" s="16">
        <f t="shared" si="19"/>
        <v>1</v>
      </c>
    </row>
    <row r="304" spans="1:28" ht="73.5" customHeight="1" x14ac:dyDescent="0.25">
      <c r="A304" s="21">
        <v>254656</v>
      </c>
      <c r="B304" s="22" t="s">
        <v>923</v>
      </c>
      <c r="C304" s="22" t="s">
        <v>924</v>
      </c>
      <c r="D304" s="22" t="s">
        <v>20</v>
      </c>
      <c r="E304" s="23">
        <v>3106200</v>
      </c>
      <c r="F304" s="22" t="s">
        <v>138</v>
      </c>
      <c r="G304" s="22" t="str">
        <f t="shared" si="16"/>
        <v>Região Intermediária de Belo Horizonte</v>
      </c>
      <c r="H304" s="22">
        <f>VLOOKUP(E304,Planilha2!A:D,4,FALSE)</f>
        <v>0.81</v>
      </c>
      <c r="I304" s="22" t="s">
        <v>22</v>
      </c>
      <c r="J304" s="22" t="s">
        <v>22</v>
      </c>
      <c r="K304" s="22" t="s">
        <v>22</v>
      </c>
      <c r="L304" s="22" t="s">
        <v>22</v>
      </c>
      <c r="M304" s="22" t="s">
        <v>22</v>
      </c>
      <c r="N304" s="22" t="s">
        <v>40</v>
      </c>
      <c r="O304" s="23" t="s">
        <v>23</v>
      </c>
      <c r="P304" s="23" t="s">
        <v>23</v>
      </c>
      <c r="Q304" s="23" t="s">
        <v>23</v>
      </c>
      <c r="R304" s="23" t="s">
        <v>23</v>
      </c>
      <c r="S304" s="23" t="s">
        <v>24</v>
      </c>
      <c r="T304" s="24" t="s">
        <v>334</v>
      </c>
      <c r="U304" s="24" t="s">
        <v>3028</v>
      </c>
      <c r="V304" s="22"/>
      <c r="W304" s="8" t="s">
        <v>334</v>
      </c>
      <c r="X304" t="str">
        <f>VLOOKUP(E304,Planilha2!A:D,3,FALSE)</f>
        <v>Região Intermediária de Belo Horizonte</v>
      </c>
      <c r="Y304">
        <f>VLOOKUP(E304,Planilha2!A:D,4,FALSE)</f>
        <v>0.81</v>
      </c>
      <c r="Z304" s="16">
        <f t="shared" si="17"/>
        <v>1</v>
      </c>
      <c r="AA304" s="16">
        <f t="shared" si="18"/>
        <v>1</v>
      </c>
      <c r="AB304" s="16">
        <f t="shared" si="19"/>
        <v>1</v>
      </c>
    </row>
    <row r="305" spans="1:28" ht="73.5" customHeight="1" x14ac:dyDescent="0.25">
      <c r="A305" s="21">
        <v>260829</v>
      </c>
      <c r="B305" s="22" t="s">
        <v>1309</v>
      </c>
      <c r="C305" s="22" t="s">
        <v>1310</v>
      </c>
      <c r="D305" s="22" t="s">
        <v>276</v>
      </c>
      <c r="E305" s="23">
        <v>3170206</v>
      </c>
      <c r="F305" s="22" t="s">
        <v>146</v>
      </c>
      <c r="G305" s="22" t="str">
        <f t="shared" si="16"/>
        <v>Região Intermediária de Uberlândia</v>
      </c>
      <c r="H305" s="22">
        <f>VLOOKUP(E305,Planilha2!A:D,4,FALSE)</f>
        <v>0.78900000000000003</v>
      </c>
      <c r="I305" s="22" t="s">
        <v>22</v>
      </c>
      <c r="J305" s="22" t="s">
        <v>22</v>
      </c>
      <c r="K305" s="22" t="s">
        <v>22</v>
      </c>
      <c r="L305" s="22" t="s">
        <v>22</v>
      </c>
      <c r="M305" s="22" t="s">
        <v>22</v>
      </c>
      <c r="N305" s="22" t="s">
        <v>40</v>
      </c>
      <c r="O305" s="23" t="s">
        <v>23</v>
      </c>
      <c r="P305" s="23" t="s">
        <v>23</v>
      </c>
      <c r="Q305" s="23" t="s">
        <v>23</v>
      </c>
      <c r="R305" s="23" t="s">
        <v>23</v>
      </c>
      <c r="S305" s="23" t="s">
        <v>24</v>
      </c>
      <c r="T305" s="24" t="s">
        <v>334</v>
      </c>
      <c r="U305" s="24" t="s">
        <v>3028</v>
      </c>
      <c r="V305" s="22"/>
      <c r="W305" s="8" t="s">
        <v>334</v>
      </c>
      <c r="X305" t="str">
        <f>VLOOKUP(E305,Planilha2!A:D,3,FALSE)</f>
        <v>Região Intermediária de Uberlândia</v>
      </c>
      <c r="Y305">
        <f>VLOOKUP(E305,Planilha2!A:D,4,FALSE)</f>
        <v>0.78900000000000003</v>
      </c>
      <c r="Z305" s="16">
        <f t="shared" si="17"/>
        <v>1</v>
      </c>
      <c r="AA305" s="16">
        <f t="shared" si="18"/>
        <v>1</v>
      </c>
      <c r="AB305" s="16">
        <f t="shared" si="19"/>
        <v>1</v>
      </c>
    </row>
    <row r="306" spans="1:28" ht="73.5" customHeight="1" x14ac:dyDescent="0.25">
      <c r="A306" s="21">
        <v>271452</v>
      </c>
      <c r="B306" s="22" t="s">
        <v>1814</v>
      </c>
      <c r="C306" s="22" t="s">
        <v>1815</v>
      </c>
      <c r="D306" s="22" t="s">
        <v>276</v>
      </c>
      <c r="E306" s="23">
        <v>3106200</v>
      </c>
      <c r="F306" s="22" t="s">
        <v>61</v>
      </c>
      <c r="G306" s="22" t="str">
        <f t="shared" si="16"/>
        <v>Região Intermediária de Belo Horizonte</v>
      </c>
      <c r="H306" s="22">
        <f>VLOOKUP(E306,Planilha2!A:D,4,FALSE)</f>
        <v>0.81</v>
      </c>
      <c r="I306" s="22" t="s">
        <v>22</v>
      </c>
      <c r="J306" s="22" t="s">
        <v>22</v>
      </c>
      <c r="K306" s="22" t="s">
        <v>22</v>
      </c>
      <c r="L306" s="22" t="s">
        <v>22</v>
      </c>
      <c r="M306" s="22" t="s">
        <v>22</v>
      </c>
      <c r="N306" s="22" t="s">
        <v>40</v>
      </c>
      <c r="O306" s="23" t="s">
        <v>23</v>
      </c>
      <c r="P306" s="23" t="s">
        <v>23</v>
      </c>
      <c r="Q306" s="23" t="s">
        <v>23</v>
      </c>
      <c r="R306" s="23" t="s">
        <v>23</v>
      </c>
      <c r="S306" s="23" t="s">
        <v>30</v>
      </c>
      <c r="T306" s="24" t="s">
        <v>334</v>
      </c>
      <c r="U306" s="24" t="s">
        <v>3028</v>
      </c>
      <c r="V306" s="22"/>
      <c r="W306" s="8" t="s">
        <v>334</v>
      </c>
      <c r="X306" t="str">
        <f>VLOOKUP(E306,Planilha2!A:D,3,FALSE)</f>
        <v>Região Intermediária de Belo Horizonte</v>
      </c>
      <c r="Y306">
        <f>VLOOKUP(E306,Planilha2!A:D,4,FALSE)</f>
        <v>0.81</v>
      </c>
      <c r="Z306" s="16">
        <f t="shared" si="17"/>
        <v>1</v>
      </c>
      <c r="AA306" s="16">
        <f t="shared" si="18"/>
        <v>1</v>
      </c>
      <c r="AB306" s="16">
        <f t="shared" si="19"/>
        <v>1</v>
      </c>
    </row>
    <row r="307" spans="1:28" ht="73.5" customHeight="1" x14ac:dyDescent="0.25">
      <c r="A307" s="21">
        <v>238006</v>
      </c>
      <c r="B307" s="22" t="s">
        <v>144</v>
      </c>
      <c r="C307" s="22" t="s">
        <v>145</v>
      </c>
      <c r="D307" s="22" t="s">
        <v>65</v>
      </c>
      <c r="E307" s="23">
        <v>3170206</v>
      </c>
      <c r="F307" s="22" t="s">
        <v>146</v>
      </c>
      <c r="G307" s="22" t="str">
        <f t="shared" si="16"/>
        <v>Região Intermediária de Uberlândia</v>
      </c>
      <c r="H307" s="22">
        <f>VLOOKUP(E307,Planilha2!A:D,4,FALSE)</f>
        <v>0.78900000000000003</v>
      </c>
      <c r="I307" s="22" t="s">
        <v>22</v>
      </c>
      <c r="J307" s="22" t="s">
        <v>40</v>
      </c>
      <c r="K307" s="22" t="s">
        <v>22</v>
      </c>
      <c r="L307" s="22" t="s">
        <v>22</v>
      </c>
      <c r="M307" s="22" t="s">
        <v>22</v>
      </c>
      <c r="N307" s="22" t="s">
        <v>22</v>
      </c>
      <c r="O307" s="23" t="s">
        <v>23</v>
      </c>
      <c r="P307" s="23" t="s">
        <v>23</v>
      </c>
      <c r="Q307" s="23" t="s">
        <v>23</v>
      </c>
      <c r="R307" s="23" t="s">
        <v>58</v>
      </c>
      <c r="S307" s="23" t="s">
        <v>24</v>
      </c>
      <c r="T307" s="24" t="s">
        <v>147</v>
      </c>
      <c r="U307" s="24" t="s">
        <v>3028</v>
      </c>
      <c r="V307" s="22"/>
      <c r="W307" s="8" t="s">
        <v>147</v>
      </c>
      <c r="X307" t="str">
        <f>VLOOKUP(E307,Planilha2!A:D,3,FALSE)</f>
        <v>Região Intermediária de Uberlândia</v>
      </c>
      <c r="Y307">
        <f>VLOOKUP(E307,Planilha2!A:D,4,FALSE)</f>
        <v>0.78900000000000003</v>
      </c>
      <c r="Z307" s="16">
        <f t="shared" si="17"/>
        <v>1</v>
      </c>
      <c r="AA307" s="16">
        <f t="shared" si="18"/>
        <v>1</v>
      </c>
      <c r="AB307" s="16">
        <f t="shared" si="19"/>
        <v>2</v>
      </c>
    </row>
    <row r="308" spans="1:28" ht="73.5" customHeight="1" x14ac:dyDescent="0.25">
      <c r="A308" s="21">
        <v>247047</v>
      </c>
      <c r="B308" s="22" t="s">
        <v>501</v>
      </c>
      <c r="C308" s="22" t="s">
        <v>502</v>
      </c>
      <c r="D308" s="22" t="s">
        <v>65</v>
      </c>
      <c r="E308" s="23">
        <v>3106200</v>
      </c>
      <c r="F308" s="22" t="s">
        <v>61</v>
      </c>
      <c r="G308" s="22" t="str">
        <f t="shared" si="16"/>
        <v>Região Intermediária de Belo Horizonte</v>
      </c>
      <c r="H308" s="22">
        <f>VLOOKUP(E308,Planilha2!A:D,4,FALSE)</f>
        <v>0.81</v>
      </c>
      <c r="I308" s="22" t="s">
        <v>22</v>
      </c>
      <c r="J308" s="22" t="s">
        <v>22</v>
      </c>
      <c r="K308" s="22" t="s">
        <v>22</v>
      </c>
      <c r="L308" s="22" t="s">
        <v>40</v>
      </c>
      <c r="M308" s="22" t="s">
        <v>22</v>
      </c>
      <c r="N308" s="22" t="s">
        <v>22</v>
      </c>
      <c r="O308" s="23" t="s">
        <v>23</v>
      </c>
      <c r="P308" s="23" t="s">
        <v>23</v>
      </c>
      <c r="Q308" s="23" t="s">
        <v>23</v>
      </c>
      <c r="R308" s="23" t="s">
        <v>23</v>
      </c>
      <c r="S308" s="23" t="s">
        <v>24</v>
      </c>
      <c r="T308" s="24" t="s">
        <v>147</v>
      </c>
      <c r="U308" s="24" t="s">
        <v>3028</v>
      </c>
      <c r="V308" s="22"/>
      <c r="W308" s="8" t="s">
        <v>147</v>
      </c>
      <c r="X308" t="str">
        <f>VLOOKUP(E308,Planilha2!A:D,3,FALSE)</f>
        <v>Região Intermediária de Belo Horizonte</v>
      </c>
      <c r="Y308">
        <f>VLOOKUP(E308,Planilha2!A:D,4,FALSE)</f>
        <v>0.81</v>
      </c>
      <c r="Z308" s="16">
        <f t="shared" si="17"/>
        <v>1</v>
      </c>
      <c r="AA308" s="16">
        <f t="shared" si="18"/>
        <v>1</v>
      </c>
      <c r="AB308" s="16">
        <f t="shared" si="19"/>
        <v>1</v>
      </c>
    </row>
    <row r="309" spans="1:28" ht="73.5" customHeight="1" x14ac:dyDescent="0.25">
      <c r="A309" s="21">
        <v>253202</v>
      </c>
      <c r="B309" s="22" t="s">
        <v>836</v>
      </c>
      <c r="C309" s="22" t="s">
        <v>837</v>
      </c>
      <c r="D309" s="22" t="s">
        <v>20</v>
      </c>
      <c r="E309" s="23">
        <v>3106200</v>
      </c>
      <c r="F309" s="22" t="s">
        <v>61</v>
      </c>
      <c r="G309" s="22" t="str">
        <f t="shared" si="16"/>
        <v>Região Intermediária de Belo Horizonte</v>
      </c>
      <c r="H309" s="22">
        <f>VLOOKUP(E309,Planilha2!A:D,4,FALSE)</f>
        <v>0.81</v>
      </c>
      <c r="I309" s="22" t="s">
        <v>40</v>
      </c>
      <c r="J309" s="22" t="s">
        <v>22</v>
      </c>
      <c r="K309" s="22" t="s">
        <v>22</v>
      </c>
      <c r="L309" s="22" t="s">
        <v>22</v>
      </c>
      <c r="M309" s="22" t="s">
        <v>40</v>
      </c>
      <c r="N309" s="22" t="s">
        <v>22</v>
      </c>
      <c r="O309" s="23" t="s">
        <v>23</v>
      </c>
      <c r="P309" s="23" t="s">
        <v>23</v>
      </c>
      <c r="Q309" s="23" t="s">
        <v>23</v>
      </c>
      <c r="R309" s="23" t="s">
        <v>23</v>
      </c>
      <c r="S309" s="23" t="s">
        <v>30</v>
      </c>
      <c r="T309" s="24" t="s">
        <v>147</v>
      </c>
      <c r="U309" s="24" t="s">
        <v>3028</v>
      </c>
      <c r="V309" s="22"/>
      <c r="W309" s="9" t="s">
        <v>147</v>
      </c>
      <c r="X309" t="str">
        <f>VLOOKUP(E309,Planilha2!A:D,3,FALSE)</f>
        <v>Região Intermediária de Belo Horizonte</v>
      </c>
      <c r="Y309">
        <f>VLOOKUP(E309,Planilha2!A:D,4,FALSE)</f>
        <v>0.81</v>
      </c>
      <c r="Z309" s="16">
        <f t="shared" si="17"/>
        <v>1</v>
      </c>
      <c r="AA309" s="16">
        <f t="shared" si="18"/>
        <v>1</v>
      </c>
      <c r="AB309" s="16">
        <f t="shared" si="19"/>
        <v>1</v>
      </c>
    </row>
    <row r="310" spans="1:28" ht="73.5" customHeight="1" x14ac:dyDescent="0.25">
      <c r="A310" s="21">
        <v>255602</v>
      </c>
      <c r="B310" s="22" t="s">
        <v>989</v>
      </c>
      <c r="C310" s="22" t="s">
        <v>988</v>
      </c>
      <c r="D310" s="22" t="s">
        <v>276</v>
      </c>
      <c r="E310" s="23">
        <v>3168606</v>
      </c>
      <c r="F310" s="22" t="s">
        <v>990</v>
      </c>
      <c r="G310" s="22" t="str">
        <f t="shared" si="16"/>
        <v>Região Intermediária de Teófilo Otoni</v>
      </c>
      <c r="H310" s="22">
        <f>VLOOKUP(E310,Planilha2!A:D,4,FALSE)</f>
        <v>0.70099999999999996</v>
      </c>
      <c r="I310" s="22" t="s">
        <v>40</v>
      </c>
      <c r="J310" s="22" t="s">
        <v>22</v>
      </c>
      <c r="K310" s="22" t="s">
        <v>22</v>
      </c>
      <c r="L310" s="22" t="s">
        <v>22</v>
      </c>
      <c r="M310" s="22" t="s">
        <v>22</v>
      </c>
      <c r="N310" s="22" t="s">
        <v>40</v>
      </c>
      <c r="O310" s="23" t="s">
        <v>23</v>
      </c>
      <c r="P310" s="23" t="s">
        <v>23</v>
      </c>
      <c r="Q310" s="23" t="s">
        <v>23</v>
      </c>
      <c r="R310" s="23" t="s">
        <v>23</v>
      </c>
      <c r="S310" s="23" t="s">
        <v>30</v>
      </c>
      <c r="T310" s="24" t="s">
        <v>147</v>
      </c>
      <c r="U310" s="24" t="s">
        <v>3028</v>
      </c>
      <c r="V310" s="22"/>
      <c r="W310" s="8" t="s">
        <v>147</v>
      </c>
      <c r="X310" t="str">
        <f>VLOOKUP(E310,Planilha2!A:D,3,FALSE)</f>
        <v>Região Intermediária de Teófilo Otoni</v>
      </c>
      <c r="Y310">
        <f>VLOOKUP(E310,Planilha2!A:D,4,FALSE)</f>
        <v>0.70099999999999996</v>
      </c>
      <c r="Z310" s="16">
        <f t="shared" si="17"/>
        <v>1</v>
      </c>
      <c r="AA310" s="16">
        <f t="shared" si="18"/>
        <v>1</v>
      </c>
      <c r="AB310" s="16">
        <f t="shared" si="19"/>
        <v>1</v>
      </c>
    </row>
    <row r="311" spans="1:28" ht="73.5" customHeight="1" x14ac:dyDescent="0.25">
      <c r="A311" s="21">
        <v>260558</v>
      </c>
      <c r="B311" s="22" t="s">
        <v>1290</v>
      </c>
      <c r="C311" s="22" t="s">
        <v>1291</v>
      </c>
      <c r="D311" s="22" t="s">
        <v>208</v>
      </c>
      <c r="E311" s="23">
        <v>3106200</v>
      </c>
      <c r="F311" s="22" t="s">
        <v>61</v>
      </c>
      <c r="G311" s="22" t="str">
        <f t="shared" si="16"/>
        <v>Região Intermediária de Belo Horizonte</v>
      </c>
      <c r="H311" s="22">
        <f>VLOOKUP(E311,Planilha2!A:D,4,FALSE)</f>
        <v>0.81</v>
      </c>
      <c r="I311" s="22" t="s">
        <v>22</v>
      </c>
      <c r="J311" s="22" t="s">
        <v>22</v>
      </c>
      <c r="K311" s="22" t="s">
        <v>22</v>
      </c>
      <c r="L311" s="22" t="s">
        <v>22</v>
      </c>
      <c r="M311" s="22" t="s">
        <v>22</v>
      </c>
      <c r="N311" s="22" t="s">
        <v>22</v>
      </c>
      <c r="O311" s="23" t="s">
        <v>23</v>
      </c>
      <c r="P311" s="23" t="s">
        <v>23</v>
      </c>
      <c r="Q311" s="23" t="s">
        <v>23</v>
      </c>
      <c r="R311" s="23" t="s">
        <v>23</v>
      </c>
      <c r="S311" s="23" t="s">
        <v>30</v>
      </c>
      <c r="T311" s="24" t="s">
        <v>147</v>
      </c>
      <c r="U311" s="24" t="s">
        <v>3028</v>
      </c>
      <c r="V311" s="22"/>
      <c r="W311" s="9" t="s">
        <v>147</v>
      </c>
      <c r="X311" t="str">
        <f>VLOOKUP(E311,Planilha2!A:D,3,FALSE)</f>
        <v>Região Intermediária de Belo Horizonte</v>
      </c>
      <c r="Y311">
        <f>VLOOKUP(E311,Planilha2!A:D,4,FALSE)</f>
        <v>0.81</v>
      </c>
      <c r="Z311" s="16">
        <f t="shared" si="17"/>
        <v>1</v>
      </c>
      <c r="AA311" s="16">
        <f t="shared" si="18"/>
        <v>1</v>
      </c>
      <c r="AB311" s="16">
        <f t="shared" si="19"/>
        <v>1</v>
      </c>
    </row>
    <row r="312" spans="1:28" ht="73.5" customHeight="1" x14ac:dyDescent="0.25">
      <c r="A312" s="21">
        <v>262328</v>
      </c>
      <c r="B312" s="22" t="s">
        <v>1389</v>
      </c>
      <c r="C312" s="22" t="s">
        <v>1390</v>
      </c>
      <c r="D312" s="22" t="s">
        <v>20</v>
      </c>
      <c r="E312" s="23">
        <v>3106200</v>
      </c>
      <c r="F312" s="22" t="s">
        <v>61</v>
      </c>
      <c r="G312" s="22" t="str">
        <f t="shared" si="16"/>
        <v>Região Intermediária de Belo Horizonte</v>
      </c>
      <c r="H312" s="22">
        <f>VLOOKUP(E312,Planilha2!A:D,4,FALSE)</f>
        <v>0.81</v>
      </c>
      <c r="I312" s="22" t="s">
        <v>40</v>
      </c>
      <c r="J312" s="22" t="s">
        <v>22</v>
      </c>
      <c r="K312" s="22" t="s">
        <v>22</v>
      </c>
      <c r="L312" s="22" t="s">
        <v>22</v>
      </c>
      <c r="M312" s="22" t="s">
        <v>22</v>
      </c>
      <c r="N312" s="22" t="s">
        <v>40</v>
      </c>
      <c r="O312" s="23" t="s">
        <v>23</v>
      </c>
      <c r="P312" s="23" t="s">
        <v>23</v>
      </c>
      <c r="Q312" s="23" t="s">
        <v>23</v>
      </c>
      <c r="R312" s="23" t="s">
        <v>23</v>
      </c>
      <c r="S312" s="23" t="s">
        <v>30</v>
      </c>
      <c r="T312" s="24" t="s">
        <v>147</v>
      </c>
      <c r="U312" s="24" t="s">
        <v>3028</v>
      </c>
      <c r="V312" s="22"/>
      <c r="W312" s="9" t="s">
        <v>147</v>
      </c>
      <c r="X312" t="str">
        <f>VLOOKUP(E312,Planilha2!A:D,3,FALSE)</f>
        <v>Região Intermediária de Belo Horizonte</v>
      </c>
      <c r="Y312">
        <f>VLOOKUP(E312,Planilha2!A:D,4,FALSE)</f>
        <v>0.81</v>
      </c>
      <c r="Z312" s="16">
        <f t="shared" si="17"/>
        <v>1</v>
      </c>
      <c r="AA312" s="16">
        <f t="shared" si="18"/>
        <v>1</v>
      </c>
      <c r="AB312" s="16">
        <f t="shared" si="19"/>
        <v>1</v>
      </c>
    </row>
    <row r="313" spans="1:28" ht="73.5" customHeight="1" x14ac:dyDescent="0.25">
      <c r="A313" s="21">
        <v>267369</v>
      </c>
      <c r="B313" s="22" t="s">
        <v>1505</v>
      </c>
      <c r="C313" s="22" t="s">
        <v>1506</v>
      </c>
      <c r="D313" s="22" t="s">
        <v>20</v>
      </c>
      <c r="E313" s="23">
        <v>3167202</v>
      </c>
      <c r="F313" s="22" t="s">
        <v>656</v>
      </c>
      <c r="G313" s="22" t="str">
        <f t="shared" si="16"/>
        <v>Região Intermediária de Belo Horizonte</v>
      </c>
      <c r="H313" s="22">
        <f>VLOOKUP(E313,Planilha2!A:D,4,FALSE)</f>
        <v>0.76</v>
      </c>
      <c r="I313" s="22" t="s">
        <v>40</v>
      </c>
      <c r="J313" s="22" t="s">
        <v>22</v>
      </c>
      <c r="K313" s="22" t="s">
        <v>22</v>
      </c>
      <c r="L313" s="22" t="s">
        <v>22</v>
      </c>
      <c r="M313" s="22" t="s">
        <v>22</v>
      </c>
      <c r="N313" s="22" t="s">
        <v>40</v>
      </c>
      <c r="O313" s="23" t="s">
        <v>23</v>
      </c>
      <c r="P313" s="23" t="s">
        <v>23</v>
      </c>
      <c r="Q313" s="23" t="s">
        <v>23</v>
      </c>
      <c r="R313" s="23" t="s">
        <v>23</v>
      </c>
      <c r="S313" s="23" t="s">
        <v>30</v>
      </c>
      <c r="T313" s="24" t="s">
        <v>147</v>
      </c>
      <c r="U313" s="24" t="s">
        <v>3028</v>
      </c>
      <c r="V313" s="22"/>
      <c r="W313" s="8" t="s">
        <v>147</v>
      </c>
      <c r="X313" t="str">
        <f>VLOOKUP(E313,Planilha2!A:D,3,FALSE)</f>
        <v>Região Intermediária de Belo Horizonte</v>
      </c>
      <c r="Y313">
        <f>VLOOKUP(E313,Planilha2!A:D,4,FALSE)</f>
        <v>0.76</v>
      </c>
      <c r="Z313" s="16">
        <f t="shared" si="17"/>
        <v>1</v>
      </c>
      <c r="AA313" s="16">
        <f t="shared" si="18"/>
        <v>1</v>
      </c>
      <c r="AB313" s="16">
        <f t="shared" si="19"/>
        <v>1</v>
      </c>
    </row>
    <row r="314" spans="1:28" ht="73.5" customHeight="1" x14ac:dyDescent="0.25">
      <c r="A314" s="21">
        <v>268979</v>
      </c>
      <c r="B314" s="22" t="s">
        <v>1581</v>
      </c>
      <c r="C314" s="22" t="s">
        <v>1582</v>
      </c>
      <c r="D314" s="22" t="s">
        <v>20</v>
      </c>
      <c r="E314" s="23">
        <v>3127602</v>
      </c>
      <c r="F314" s="22" t="s">
        <v>1583</v>
      </c>
      <c r="G314" s="22" t="str">
        <f t="shared" si="16"/>
        <v>Região Intermediária de Teófilo Otoni</v>
      </c>
      <c r="H314" s="22">
        <f>VLOOKUP(E314,Planilha2!A:D,4,FALSE)</f>
        <v>0.68100000000000005</v>
      </c>
      <c r="I314" s="22" t="s">
        <v>40</v>
      </c>
      <c r="J314" s="22" t="s">
        <v>22</v>
      </c>
      <c r="K314" s="22" t="s">
        <v>22</v>
      </c>
      <c r="L314" s="22" t="s">
        <v>22</v>
      </c>
      <c r="M314" s="22" t="s">
        <v>22</v>
      </c>
      <c r="N314" s="22" t="s">
        <v>40</v>
      </c>
      <c r="O314" s="23" t="s">
        <v>117</v>
      </c>
      <c r="P314" s="23" t="s">
        <v>23</v>
      </c>
      <c r="Q314" s="23" t="s">
        <v>23</v>
      </c>
      <c r="R314" s="23" t="s">
        <v>23</v>
      </c>
      <c r="S314" s="23" t="s">
        <v>24</v>
      </c>
      <c r="T314" s="24" t="s">
        <v>147</v>
      </c>
      <c r="U314" s="24" t="s">
        <v>3028</v>
      </c>
      <c r="V314" s="22"/>
      <c r="W314" s="9" t="s">
        <v>147</v>
      </c>
      <c r="X314" t="str">
        <f>VLOOKUP(E314,Planilha2!A:D,3,FALSE)</f>
        <v>Região Intermediária de Teófilo Otoni</v>
      </c>
      <c r="Y314">
        <f>VLOOKUP(E314,Planilha2!A:D,4,FALSE)</f>
        <v>0.68100000000000005</v>
      </c>
      <c r="Z314" s="16">
        <f t="shared" si="17"/>
        <v>1</v>
      </c>
      <c r="AA314" s="16">
        <f t="shared" si="18"/>
        <v>1</v>
      </c>
      <c r="AB314" s="16">
        <f t="shared" si="19"/>
        <v>1</v>
      </c>
    </row>
    <row r="315" spans="1:28" ht="73.5" customHeight="1" x14ac:dyDescent="0.25">
      <c r="A315" s="21">
        <v>270785</v>
      </c>
      <c r="B315" s="22" t="s">
        <v>1699</v>
      </c>
      <c r="C315" s="22" t="s">
        <v>1700</v>
      </c>
      <c r="D315" s="22" t="s">
        <v>65</v>
      </c>
      <c r="E315" s="23">
        <v>3106200</v>
      </c>
      <c r="F315" s="22" t="s">
        <v>138</v>
      </c>
      <c r="G315" s="22" t="str">
        <f t="shared" si="16"/>
        <v>Região Intermediária de Belo Horizonte</v>
      </c>
      <c r="H315" s="22">
        <f>VLOOKUP(E315,Planilha2!A:D,4,FALSE)</f>
        <v>0.81</v>
      </c>
      <c r="I315" s="22" t="s">
        <v>40</v>
      </c>
      <c r="J315" s="22" t="s">
        <v>40</v>
      </c>
      <c r="K315" s="22" t="s">
        <v>22</v>
      </c>
      <c r="L315" s="22" t="s">
        <v>22</v>
      </c>
      <c r="M315" s="22" t="s">
        <v>22</v>
      </c>
      <c r="N315" s="22" t="s">
        <v>22</v>
      </c>
      <c r="O315" s="23" t="s">
        <v>23</v>
      </c>
      <c r="P315" s="23" t="s">
        <v>23</v>
      </c>
      <c r="Q315" s="23" t="s">
        <v>23</v>
      </c>
      <c r="R315" s="23" t="s">
        <v>23</v>
      </c>
      <c r="S315" s="23" t="s">
        <v>30</v>
      </c>
      <c r="T315" s="24" t="s">
        <v>147</v>
      </c>
      <c r="U315" s="24" t="s">
        <v>3028</v>
      </c>
      <c r="V315" s="22"/>
      <c r="W315" s="9" t="s">
        <v>147</v>
      </c>
      <c r="X315" t="str">
        <f>VLOOKUP(E315,Planilha2!A:D,3,FALSE)</f>
        <v>Região Intermediária de Belo Horizonte</v>
      </c>
      <c r="Y315">
        <f>VLOOKUP(E315,Planilha2!A:D,4,FALSE)</f>
        <v>0.81</v>
      </c>
      <c r="Z315" s="16">
        <f t="shared" si="17"/>
        <v>1</v>
      </c>
      <c r="AA315" s="16">
        <f t="shared" si="18"/>
        <v>1</v>
      </c>
      <c r="AB315" s="16">
        <f t="shared" si="19"/>
        <v>1</v>
      </c>
    </row>
    <row r="316" spans="1:28" ht="73.5" customHeight="1" x14ac:dyDescent="0.25">
      <c r="A316" s="21">
        <v>271908</v>
      </c>
      <c r="B316" s="22" t="s">
        <v>1896</v>
      </c>
      <c r="C316" s="22" t="s">
        <v>1897</v>
      </c>
      <c r="D316" s="22" t="s">
        <v>208</v>
      </c>
      <c r="E316" s="23">
        <v>3106200</v>
      </c>
      <c r="F316" s="22" t="s">
        <v>61</v>
      </c>
      <c r="G316" s="22" t="str">
        <f t="shared" si="16"/>
        <v>Região Intermediária de Belo Horizonte</v>
      </c>
      <c r="H316" s="22">
        <f>VLOOKUP(E316,Planilha2!A:D,4,FALSE)</f>
        <v>0.81</v>
      </c>
      <c r="I316" s="22" t="s">
        <v>40</v>
      </c>
      <c r="J316" s="22" t="s">
        <v>22</v>
      </c>
      <c r="K316" s="22" t="s">
        <v>22</v>
      </c>
      <c r="L316" s="22" t="s">
        <v>22</v>
      </c>
      <c r="M316" s="22" t="s">
        <v>22</v>
      </c>
      <c r="N316" s="22" t="s">
        <v>22</v>
      </c>
      <c r="O316" s="23" t="s">
        <v>23</v>
      </c>
      <c r="P316" s="23" t="s">
        <v>58</v>
      </c>
      <c r="Q316" s="23" t="s">
        <v>23</v>
      </c>
      <c r="R316" s="23" t="s">
        <v>23</v>
      </c>
      <c r="S316" s="23" t="s">
        <v>24</v>
      </c>
      <c r="T316" s="24" t="s">
        <v>147</v>
      </c>
      <c r="U316" s="24" t="s">
        <v>3028</v>
      </c>
      <c r="V316" s="22"/>
      <c r="W316" s="9" t="s">
        <v>147</v>
      </c>
      <c r="X316" t="str">
        <f>VLOOKUP(E316,Planilha2!A:D,3,FALSE)</f>
        <v>Região Intermediária de Belo Horizonte</v>
      </c>
      <c r="Y316">
        <f>VLOOKUP(E316,Planilha2!A:D,4,FALSE)</f>
        <v>0.81</v>
      </c>
      <c r="Z316" s="16">
        <f t="shared" si="17"/>
        <v>1</v>
      </c>
      <c r="AA316" s="16">
        <f t="shared" si="18"/>
        <v>1</v>
      </c>
      <c r="AB316" s="16">
        <f t="shared" si="19"/>
        <v>1</v>
      </c>
    </row>
    <row r="317" spans="1:28" ht="73.5" customHeight="1" x14ac:dyDescent="0.25">
      <c r="A317" s="21">
        <v>275081</v>
      </c>
      <c r="B317" s="22" t="s">
        <v>2065</v>
      </c>
      <c r="C317" s="22" t="s">
        <v>2066</v>
      </c>
      <c r="D317" s="22" t="s">
        <v>20</v>
      </c>
      <c r="E317" s="23">
        <v>3106200</v>
      </c>
      <c r="F317" s="22" t="s">
        <v>61</v>
      </c>
      <c r="G317" s="22" t="str">
        <f t="shared" si="16"/>
        <v>Região Intermediária de Belo Horizonte</v>
      </c>
      <c r="H317" s="22">
        <f>VLOOKUP(E317,Planilha2!A:D,4,FALSE)</f>
        <v>0.81</v>
      </c>
      <c r="I317" s="22" t="s">
        <v>22</v>
      </c>
      <c r="J317" s="22" t="s">
        <v>40</v>
      </c>
      <c r="K317" s="22" t="s">
        <v>22</v>
      </c>
      <c r="L317" s="22" t="s">
        <v>22</v>
      </c>
      <c r="M317" s="22" t="s">
        <v>22</v>
      </c>
      <c r="N317" s="22" t="s">
        <v>40</v>
      </c>
      <c r="O317" s="23" t="s">
        <v>23</v>
      </c>
      <c r="P317" s="23" t="s">
        <v>23</v>
      </c>
      <c r="Q317" s="23" t="s">
        <v>23</v>
      </c>
      <c r="R317" s="23" t="s">
        <v>23</v>
      </c>
      <c r="S317" s="23" t="s">
        <v>30</v>
      </c>
      <c r="T317" s="24" t="s">
        <v>147</v>
      </c>
      <c r="U317" s="24" t="s">
        <v>3028</v>
      </c>
      <c r="V317" s="22"/>
      <c r="W317" s="8" t="s">
        <v>147</v>
      </c>
      <c r="X317" t="str">
        <f>VLOOKUP(E317,Planilha2!A:D,3,FALSE)</f>
        <v>Região Intermediária de Belo Horizonte</v>
      </c>
      <c r="Y317">
        <f>VLOOKUP(E317,Planilha2!A:D,4,FALSE)</f>
        <v>0.81</v>
      </c>
      <c r="Z317" s="16">
        <f t="shared" si="17"/>
        <v>1</v>
      </c>
      <c r="AA317" s="16">
        <f t="shared" si="18"/>
        <v>1</v>
      </c>
      <c r="AB317" s="16">
        <f t="shared" si="19"/>
        <v>1</v>
      </c>
    </row>
    <row r="318" spans="1:28" ht="73.5" customHeight="1" x14ac:dyDescent="0.25">
      <c r="A318" s="21">
        <v>275539</v>
      </c>
      <c r="B318" s="22" t="s">
        <v>2171</v>
      </c>
      <c r="C318" s="22" t="s">
        <v>2172</v>
      </c>
      <c r="D318" s="22" t="s">
        <v>276</v>
      </c>
      <c r="E318" s="23">
        <v>3106200</v>
      </c>
      <c r="F318" s="22" t="s">
        <v>862</v>
      </c>
      <c r="G318" s="22" t="str">
        <f t="shared" si="16"/>
        <v>Região Intermediária de Belo Horizonte</v>
      </c>
      <c r="H318" s="22">
        <f>VLOOKUP(E318,Planilha2!A:D,4,FALSE)</f>
        <v>0.81</v>
      </c>
      <c r="I318" s="22" t="s">
        <v>40</v>
      </c>
      <c r="J318" s="22" t="s">
        <v>22</v>
      </c>
      <c r="K318" s="22" t="s">
        <v>22</v>
      </c>
      <c r="L318" s="22" t="s">
        <v>22</v>
      </c>
      <c r="M318" s="22" t="s">
        <v>22</v>
      </c>
      <c r="N318" s="22" t="s">
        <v>40</v>
      </c>
      <c r="O318" s="23" t="s">
        <v>23</v>
      </c>
      <c r="P318" s="23" t="s">
        <v>23</v>
      </c>
      <c r="Q318" s="23" t="s">
        <v>23</v>
      </c>
      <c r="R318" s="23" t="s">
        <v>23</v>
      </c>
      <c r="S318" s="23" t="s">
        <v>24</v>
      </c>
      <c r="T318" s="24" t="s">
        <v>147</v>
      </c>
      <c r="U318" s="24" t="s">
        <v>3028</v>
      </c>
      <c r="V318" s="22"/>
      <c r="W318" s="9" t="s">
        <v>147</v>
      </c>
      <c r="X318" t="str">
        <f>VLOOKUP(E318,Planilha2!A:D,3,FALSE)</f>
        <v>Região Intermediária de Belo Horizonte</v>
      </c>
      <c r="Y318">
        <f>VLOOKUP(E318,Planilha2!A:D,4,FALSE)</f>
        <v>0.81</v>
      </c>
      <c r="Z318" s="16">
        <f t="shared" si="17"/>
        <v>1</v>
      </c>
      <c r="AA318" s="16">
        <f t="shared" si="18"/>
        <v>1</v>
      </c>
      <c r="AB318" s="16">
        <f t="shared" si="19"/>
        <v>1</v>
      </c>
    </row>
    <row r="319" spans="1:28" ht="73.5" customHeight="1" x14ac:dyDescent="0.25">
      <c r="A319" s="21">
        <v>248924</v>
      </c>
      <c r="B319" s="22" t="s">
        <v>619</v>
      </c>
      <c r="C319" s="22" t="s">
        <v>620</v>
      </c>
      <c r="D319" s="22" t="s">
        <v>92</v>
      </c>
      <c r="E319" s="23">
        <v>3137601</v>
      </c>
      <c r="F319" s="22" t="s">
        <v>621</v>
      </c>
      <c r="G319" s="22" t="str">
        <f t="shared" si="16"/>
        <v>Região Intermediária de Belo Horizonte</v>
      </c>
      <c r="H319" s="22">
        <f>VLOOKUP(E319,Planilha2!A:D,4,FALSE)</f>
        <v>0.77700000000000002</v>
      </c>
      <c r="I319" s="22" t="s">
        <v>22</v>
      </c>
      <c r="J319" s="22" t="s">
        <v>22</v>
      </c>
      <c r="K319" s="22" t="s">
        <v>22</v>
      </c>
      <c r="L319" s="22" t="s">
        <v>22</v>
      </c>
      <c r="M319" s="22" t="s">
        <v>22</v>
      </c>
      <c r="N319" s="22" t="s">
        <v>40</v>
      </c>
      <c r="O319" s="23" t="s">
        <v>23</v>
      </c>
      <c r="P319" s="23" t="s">
        <v>23</v>
      </c>
      <c r="Q319" s="23" t="s">
        <v>23</v>
      </c>
      <c r="R319" s="23" t="s">
        <v>23</v>
      </c>
      <c r="S319" s="23" t="s">
        <v>30</v>
      </c>
      <c r="T319" s="24" t="s">
        <v>622</v>
      </c>
      <c r="U319" s="24" t="s">
        <v>3028</v>
      </c>
      <c r="V319" s="22" t="s">
        <v>3076</v>
      </c>
      <c r="W319" s="9" t="s">
        <v>622</v>
      </c>
      <c r="X319" t="str">
        <f>VLOOKUP(E319,Planilha2!A:D,3,FALSE)</f>
        <v>Região Intermediária de Belo Horizonte</v>
      </c>
      <c r="Y319">
        <f>VLOOKUP(E319,Planilha2!A:D,4,FALSE)</f>
        <v>0.77700000000000002</v>
      </c>
      <c r="Z319" s="16">
        <f t="shared" si="17"/>
        <v>1</v>
      </c>
      <c r="AA319" s="16">
        <f t="shared" si="18"/>
        <v>1</v>
      </c>
      <c r="AB319" s="16">
        <f t="shared" si="19"/>
        <v>1</v>
      </c>
    </row>
    <row r="320" spans="1:28" ht="73.5" customHeight="1" x14ac:dyDescent="0.25">
      <c r="A320" s="21">
        <v>259988</v>
      </c>
      <c r="B320" s="22" t="s">
        <v>1263</v>
      </c>
      <c r="C320" s="22" t="s">
        <v>1264</v>
      </c>
      <c r="D320" s="22" t="s">
        <v>208</v>
      </c>
      <c r="E320" s="23">
        <v>3106200</v>
      </c>
      <c r="F320" s="22" t="s">
        <v>61</v>
      </c>
      <c r="G320" s="22" t="str">
        <f t="shared" si="16"/>
        <v>Região Intermediária de Belo Horizonte</v>
      </c>
      <c r="H320" s="22">
        <f>VLOOKUP(E320,Planilha2!A:D,4,FALSE)</f>
        <v>0.81</v>
      </c>
      <c r="I320" s="22" t="s">
        <v>22</v>
      </c>
      <c r="J320" s="22" t="s">
        <v>40</v>
      </c>
      <c r="K320" s="22" t="s">
        <v>22</v>
      </c>
      <c r="L320" s="22" t="s">
        <v>22</v>
      </c>
      <c r="M320" s="22" t="s">
        <v>22</v>
      </c>
      <c r="N320" s="22" t="s">
        <v>40</v>
      </c>
      <c r="O320" s="23" t="s">
        <v>23</v>
      </c>
      <c r="P320" s="23" t="s">
        <v>23</v>
      </c>
      <c r="Q320" s="23" t="s">
        <v>23</v>
      </c>
      <c r="R320" s="23" t="s">
        <v>23</v>
      </c>
      <c r="S320" s="23" t="s">
        <v>30</v>
      </c>
      <c r="T320" s="24" t="s">
        <v>622</v>
      </c>
      <c r="U320" s="24" t="s">
        <v>3028</v>
      </c>
      <c r="V320" s="22"/>
      <c r="W320" s="9" t="s">
        <v>622</v>
      </c>
      <c r="X320" t="str">
        <f>VLOOKUP(E320,Planilha2!A:D,3,FALSE)</f>
        <v>Região Intermediária de Belo Horizonte</v>
      </c>
      <c r="Y320">
        <f>VLOOKUP(E320,Planilha2!A:D,4,FALSE)</f>
        <v>0.81</v>
      </c>
      <c r="Z320" s="16">
        <f t="shared" si="17"/>
        <v>1</v>
      </c>
      <c r="AA320" s="16">
        <f t="shared" si="18"/>
        <v>1</v>
      </c>
      <c r="AB320" s="16">
        <f t="shared" si="19"/>
        <v>1</v>
      </c>
    </row>
    <row r="321" spans="1:28" ht="73.5" customHeight="1" x14ac:dyDescent="0.25">
      <c r="A321" s="21">
        <v>274298</v>
      </c>
      <c r="B321" s="22" t="s">
        <v>317</v>
      </c>
      <c r="C321" s="22" t="s">
        <v>318</v>
      </c>
      <c r="D321" s="22" t="s">
        <v>20</v>
      </c>
      <c r="E321" s="23">
        <v>3169307</v>
      </c>
      <c r="F321" s="22" t="s">
        <v>542</v>
      </c>
      <c r="G321" s="22" t="str">
        <f t="shared" si="16"/>
        <v>Região Intermediária de Varginha</v>
      </c>
      <c r="H321" s="22">
        <f>VLOOKUP(E321,Planilha2!A:D,4,FALSE)</f>
        <v>0.74399999999999999</v>
      </c>
      <c r="I321" s="22" t="s">
        <v>22</v>
      </c>
      <c r="J321" s="22" t="s">
        <v>22</v>
      </c>
      <c r="K321" s="22" t="s">
        <v>22</v>
      </c>
      <c r="L321" s="22" t="s">
        <v>22</v>
      </c>
      <c r="M321" s="22" t="s">
        <v>22</v>
      </c>
      <c r="N321" s="22" t="s">
        <v>22</v>
      </c>
      <c r="O321" s="23" t="s">
        <v>23</v>
      </c>
      <c r="P321" s="23" t="s">
        <v>23</v>
      </c>
      <c r="Q321" s="23" t="s">
        <v>23</v>
      </c>
      <c r="R321" s="23" t="s">
        <v>23</v>
      </c>
      <c r="S321" s="23" t="s">
        <v>30</v>
      </c>
      <c r="T321" s="24" t="s">
        <v>622</v>
      </c>
      <c r="U321" s="24" t="s">
        <v>3028</v>
      </c>
      <c r="V321" s="22"/>
      <c r="W321" s="9" t="s">
        <v>622</v>
      </c>
      <c r="X321" t="str">
        <f>VLOOKUP(E321,Planilha2!A:D,3,FALSE)</f>
        <v>Região Intermediária de Varginha</v>
      </c>
      <c r="Y321">
        <f>VLOOKUP(E321,Planilha2!A:D,4,FALSE)</f>
        <v>0.74399999999999999</v>
      </c>
      <c r="Z321" s="16">
        <f t="shared" si="17"/>
        <v>1</v>
      </c>
      <c r="AA321" s="16">
        <f t="shared" si="18"/>
        <v>2</v>
      </c>
      <c r="AB321" s="16">
        <f t="shared" si="19"/>
        <v>2</v>
      </c>
    </row>
    <row r="322" spans="1:28" ht="73.5" customHeight="1" x14ac:dyDescent="0.25">
      <c r="A322" s="21">
        <v>268950</v>
      </c>
      <c r="B322" s="22" t="s">
        <v>1577</v>
      </c>
      <c r="C322" s="22" t="s">
        <v>1578</v>
      </c>
      <c r="D322" s="22" t="s">
        <v>20</v>
      </c>
      <c r="E322" s="23">
        <v>3157658</v>
      </c>
      <c r="F322" s="22" t="s">
        <v>1579</v>
      </c>
      <c r="G322" s="22" t="str">
        <f t="shared" si="16"/>
        <v>Região Intermediária de Teófilo Otoni</v>
      </c>
      <c r="H322" s="22">
        <f>VLOOKUP(E322,Planilha2!A:D,4,FALSE)</f>
        <v>0.56699999999999995</v>
      </c>
      <c r="I322" s="22" t="s">
        <v>40</v>
      </c>
      <c r="J322" s="22" t="s">
        <v>22</v>
      </c>
      <c r="K322" s="22" t="s">
        <v>22</v>
      </c>
      <c r="L322" s="22" t="s">
        <v>22</v>
      </c>
      <c r="M322" s="22" t="s">
        <v>22</v>
      </c>
      <c r="N322" s="22" t="s">
        <v>40</v>
      </c>
      <c r="O322" s="23" t="s">
        <v>23</v>
      </c>
      <c r="P322" s="23" t="s">
        <v>23</v>
      </c>
      <c r="Q322" s="23" t="s">
        <v>23</v>
      </c>
      <c r="R322" s="23" t="s">
        <v>23</v>
      </c>
      <c r="S322" s="23" t="s">
        <v>24</v>
      </c>
      <c r="T322" s="24" t="s">
        <v>615</v>
      </c>
      <c r="U322" s="24" t="s">
        <v>3028</v>
      </c>
      <c r="V322" s="22"/>
      <c r="W322" s="8" t="s">
        <v>1580</v>
      </c>
      <c r="X322" t="str">
        <f>VLOOKUP(E322,Planilha2!A:D,3,FALSE)</f>
        <v>Região Intermediária de Teófilo Otoni</v>
      </c>
      <c r="Y322">
        <f>VLOOKUP(E322,Planilha2!A:D,4,FALSE)</f>
        <v>0.56699999999999995</v>
      </c>
      <c r="Z322" s="16">
        <f t="shared" si="17"/>
        <v>1</v>
      </c>
      <c r="AA322" s="16">
        <f t="shared" si="18"/>
        <v>1</v>
      </c>
      <c r="AB322" s="16">
        <f t="shared" si="19"/>
        <v>1</v>
      </c>
    </row>
    <row r="323" spans="1:28" ht="73.5" customHeight="1" x14ac:dyDescent="0.25">
      <c r="A323" s="21">
        <v>255168</v>
      </c>
      <c r="B323" s="22" t="s">
        <v>961</v>
      </c>
      <c r="C323" s="22" t="s">
        <v>962</v>
      </c>
      <c r="D323" s="22" t="s">
        <v>65</v>
      </c>
      <c r="E323" s="23">
        <v>3106200</v>
      </c>
      <c r="F323" s="22" t="s">
        <v>61</v>
      </c>
      <c r="G323" s="22" t="str">
        <f t="shared" si="16"/>
        <v>Região Intermediária de Belo Horizonte</v>
      </c>
      <c r="H323" s="22">
        <f>VLOOKUP(E323,Planilha2!A:D,4,FALSE)</f>
        <v>0.81</v>
      </c>
      <c r="I323" s="22" t="s">
        <v>40</v>
      </c>
      <c r="J323" s="22" t="s">
        <v>22</v>
      </c>
      <c r="K323" s="22" t="s">
        <v>22</v>
      </c>
      <c r="L323" s="22" t="s">
        <v>22</v>
      </c>
      <c r="M323" s="22" t="s">
        <v>22</v>
      </c>
      <c r="N323" s="22" t="s">
        <v>22</v>
      </c>
      <c r="O323" s="23" t="s">
        <v>23</v>
      </c>
      <c r="P323" s="23" t="s">
        <v>23</v>
      </c>
      <c r="Q323" s="23" t="s">
        <v>23</v>
      </c>
      <c r="R323" s="23" t="s">
        <v>23</v>
      </c>
      <c r="S323" s="23" t="s">
        <v>30</v>
      </c>
      <c r="T323" s="24" t="s">
        <v>356</v>
      </c>
      <c r="U323" s="24" t="s">
        <v>3028</v>
      </c>
      <c r="V323" s="22"/>
      <c r="W323" s="8" t="s">
        <v>963</v>
      </c>
      <c r="X323" t="str">
        <f>VLOOKUP(E323,Planilha2!A:D,3,FALSE)</f>
        <v>Região Intermediária de Belo Horizonte</v>
      </c>
      <c r="Y323">
        <f>VLOOKUP(E323,Planilha2!A:D,4,FALSE)</f>
        <v>0.81</v>
      </c>
      <c r="Z323" s="16">
        <f t="shared" si="17"/>
        <v>1</v>
      </c>
      <c r="AA323" s="16">
        <f t="shared" si="18"/>
        <v>1</v>
      </c>
      <c r="AB323" s="16">
        <f t="shared" si="19"/>
        <v>1</v>
      </c>
    </row>
    <row r="324" spans="1:28" ht="73.5" customHeight="1" x14ac:dyDescent="0.25">
      <c r="A324" s="21">
        <v>253371</v>
      </c>
      <c r="B324" s="22" t="s">
        <v>846</v>
      </c>
      <c r="C324" s="22" t="s">
        <v>847</v>
      </c>
      <c r="D324" s="22" t="s">
        <v>92</v>
      </c>
      <c r="E324" s="23">
        <v>3101508</v>
      </c>
      <c r="F324" s="22" t="s">
        <v>592</v>
      </c>
      <c r="G324" s="22" t="str">
        <f t="shared" si="16"/>
        <v>Região Intermediária de Juíz de Fora</v>
      </c>
      <c r="H324" s="22">
        <f>VLOOKUP(E324,Planilha2!A:D,4,FALSE)</f>
        <v>0.72599999999999998</v>
      </c>
      <c r="I324" s="22" t="s">
        <v>22</v>
      </c>
      <c r="J324" s="22" t="s">
        <v>22</v>
      </c>
      <c r="K324" s="22" t="s">
        <v>22</v>
      </c>
      <c r="L324" s="22" t="s">
        <v>40</v>
      </c>
      <c r="M324" s="22" t="s">
        <v>22</v>
      </c>
      <c r="N324" s="22" t="s">
        <v>22</v>
      </c>
      <c r="O324" s="23" t="s">
        <v>23</v>
      </c>
      <c r="P324" s="23" t="s">
        <v>23</v>
      </c>
      <c r="Q324" s="23" t="s">
        <v>23</v>
      </c>
      <c r="R324" s="23" t="s">
        <v>23</v>
      </c>
      <c r="S324" s="23" t="s">
        <v>24</v>
      </c>
      <c r="T324" s="24" t="s">
        <v>3083</v>
      </c>
      <c r="U324" s="24" t="s">
        <v>3028</v>
      </c>
      <c r="V324" s="22"/>
      <c r="W324" s="8" t="s">
        <v>848</v>
      </c>
      <c r="X324" t="str">
        <f>VLOOKUP(E324,Planilha2!A:D,3,FALSE)</f>
        <v>Região Intermediária de Juíz de Fora</v>
      </c>
      <c r="Y324">
        <f>VLOOKUP(E324,Planilha2!A:D,4,FALSE)</f>
        <v>0.72599999999999998</v>
      </c>
      <c r="Z324" s="16">
        <f t="shared" si="17"/>
        <v>1</v>
      </c>
      <c r="AA324" s="16">
        <f t="shared" si="18"/>
        <v>1</v>
      </c>
      <c r="AB324" s="16">
        <f t="shared" si="19"/>
        <v>1</v>
      </c>
    </row>
    <row r="325" spans="1:28" ht="73.5" customHeight="1" x14ac:dyDescent="0.25">
      <c r="A325" s="21">
        <v>254972</v>
      </c>
      <c r="B325" s="22" t="s">
        <v>945</v>
      </c>
      <c r="C325" s="22" t="s">
        <v>946</v>
      </c>
      <c r="D325" s="22" t="s">
        <v>92</v>
      </c>
      <c r="E325" s="23">
        <v>3139409</v>
      </c>
      <c r="F325" s="22" t="s">
        <v>947</v>
      </c>
      <c r="G325" s="22" t="str">
        <f t="shared" ref="G325:G388" si="20">X325</f>
        <v>Região Intermediária de Juíz de Fora</v>
      </c>
      <c r="H325" s="22">
        <f>VLOOKUP(E325,Planilha2!A:D,4,FALSE)</f>
        <v>0.68899999999999995</v>
      </c>
      <c r="I325" s="22" t="s">
        <v>22</v>
      </c>
      <c r="J325" s="22" t="s">
        <v>22</v>
      </c>
      <c r="K325" s="22" t="s">
        <v>22</v>
      </c>
      <c r="L325" s="22" t="s">
        <v>22</v>
      </c>
      <c r="M325" s="22" t="s">
        <v>22</v>
      </c>
      <c r="N325" s="22" t="s">
        <v>22</v>
      </c>
      <c r="O325" s="23" t="s">
        <v>23</v>
      </c>
      <c r="P325" s="23" t="s">
        <v>23</v>
      </c>
      <c r="Q325" s="23" t="s">
        <v>23</v>
      </c>
      <c r="R325" s="23" t="s">
        <v>23</v>
      </c>
      <c r="S325" s="23" t="s">
        <v>24</v>
      </c>
      <c r="T325" s="24">
        <v>73.75</v>
      </c>
      <c r="U325" s="24" t="s">
        <v>3028</v>
      </c>
      <c r="V325" s="22" t="s">
        <v>2299</v>
      </c>
      <c r="W325" s="8" t="s">
        <v>948</v>
      </c>
      <c r="X325" t="str">
        <f>VLOOKUP(E325,Planilha2!A:D,3,FALSE)</f>
        <v>Região Intermediária de Juíz de Fora</v>
      </c>
      <c r="Y325">
        <f>VLOOKUP(E325,Planilha2!A:D,4,FALSE)</f>
        <v>0.68899999999999995</v>
      </c>
      <c r="Z325" s="16">
        <f t="shared" ref="Z325:Z388" si="21">COUNTIFS($A$5:$A$894,A325)</f>
        <v>1</v>
      </c>
      <c r="AA325" s="16">
        <f t="shared" ref="AA325:AA388" si="22">COUNTIF($B$5:$B$894,B325)</f>
        <v>1</v>
      </c>
      <c r="AB325" s="16">
        <f t="shared" ref="AB325:AB388" si="23">COUNTIF($C$5:$C$894,C325)</f>
        <v>1</v>
      </c>
    </row>
    <row r="326" spans="1:28" ht="73.5" customHeight="1" x14ac:dyDescent="0.25">
      <c r="A326" s="21">
        <v>261800</v>
      </c>
      <c r="B326" s="22" t="s">
        <v>1361</v>
      </c>
      <c r="C326" s="22" t="s">
        <v>1362</v>
      </c>
      <c r="D326" s="22" t="s">
        <v>65</v>
      </c>
      <c r="E326" s="23">
        <v>3101607</v>
      </c>
      <c r="F326" s="22" t="s">
        <v>287</v>
      </c>
      <c r="G326" s="22" t="str">
        <f t="shared" si="20"/>
        <v>Região Intermediária de Varginha</v>
      </c>
      <c r="H326" s="22">
        <f>VLOOKUP(E326,Planilha2!A:D,4,FALSE)</f>
        <v>0.76100000000000001</v>
      </c>
      <c r="I326" s="22" t="s">
        <v>22</v>
      </c>
      <c r="J326" s="22" t="s">
        <v>22</v>
      </c>
      <c r="K326" s="22" t="s">
        <v>22</v>
      </c>
      <c r="L326" s="22" t="s">
        <v>22</v>
      </c>
      <c r="M326" s="22" t="s">
        <v>22</v>
      </c>
      <c r="N326" s="22" t="s">
        <v>22</v>
      </c>
      <c r="O326" s="23" t="s">
        <v>23</v>
      </c>
      <c r="P326" s="23" t="s">
        <v>23</v>
      </c>
      <c r="Q326" s="23" t="s">
        <v>58</v>
      </c>
      <c r="R326" s="23" t="s">
        <v>23</v>
      </c>
      <c r="S326" s="23" t="s">
        <v>24</v>
      </c>
      <c r="T326" s="24" t="s">
        <v>797</v>
      </c>
      <c r="U326" s="24" t="s">
        <v>3028</v>
      </c>
      <c r="V326" s="22"/>
      <c r="W326" s="9" t="s">
        <v>948</v>
      </c>
      <c r="X326" t="str">
        <f>VLOOKUP(E326,Planilha2!A:D,3,FALSE)</f>
        <v>Região Intermediária de Varginha</v>
      </c>
      <c r="Y326">
        <f>VLOOKUP(E326,Planilha2!A:D,4,FALSE)</f>
        <v>0.76100000000000001</v>
      </c>
      <c r="Z326" s="16">
        <f t="shared" si="21"/>
        <v>1</v>
      </c>
      <c r="AA326" s="16">
        <f t="shared" si="22"/>
        <v>1</v>
      </c>
      <c r="AB326" s="16">
        <f t="shared" si="23"/>
        <v>1</v>
      </c>
    </row>
    <row r="327" spans="1:28" ht="73.5" customHeight="1" x14ac:dyDescent="0.25">
      <c r="A327" s="21">
        <v>268200</v>
      </c>
      <c r="B327" s="22" t="s">
        <v>1531</v>
      </c>
      <c r="C327" s="22" t="s">
        <v>1532</v>
      </c>
      <c r="D327" s="22" t="s">
        <v>276</v>
      </c>
      <c r="E327" s="23">
        <v>3170206</v>
      </c>
      <c r="F327" s="22" t="s">
        <v>146</v>
      </c>
      <c r="G327" s="22" t="str">
        <f t="shared" si="20"/>
        <v>Região Intermediária de Uberlândia</v>
      </c>
      <c r="H327" s="22">
        <f>VLOOKUP(E327,Planilha2!A:D,4,FALSE)</f>
        <v>0.78900000000000003</v>
      </c>
      <c r="I327" s="22" t="s">
        <v>22</v>
      </c>
      <c r="J327" s="22" t="s">
        <v>40</v>
      </c>
      <c r="K327" s="22" t="s">
        <v>22</v>
      </c>
      <c r="L327" s="22" t="s">
        <v>22</v>
      </c>
      <c r="M327" s="22" t="s">
        <v>22</v>
      </c>
      <c r="N327" s="22" t="s">
        <v>40</v>
      </c>
      <c r="O327" s="23" t="s">
        <v>23</v>
      </c>
      <c r="P327" s="23" t="s">
        <v>23</v>
      </c>
      <c r="Q327" s="23" t="s">
        <v>23</v>
      </c>
      <c r="R327" s="23" t="s">
        <v>23</v>
      </c>
      <c r="S327" s="23" t="s">
        <v>30</v>
      </c>
      <c r="T327" s="24" t="s">
        <v>41</v>
      </c>
      <c r="U327" s="24" t="s">
        <v>3028</v>
      </c>
      <c r="V327" s="22"/>
      <c r="W327" s="9" t="s">
        <v>1533</v>
      </c>
      <c r="X327" t="str">
        <f>VLOOKUP(E327,Planilha2!A:D,3,FALSE)</f>
        <v>Região Intermediária de Uberlândia</v>
      </c>
      <c r="Y327">
        <f>VLOOKUP(E327,Planilha2!A:D,4,FALSE)</f>
        <v>0.78900000000000003</v>
      </c>
      <c r="Z327" s="16">
        <f t="shared" si="21"/>
        <v>1</v>
      </c>
      <c r="AA327" s="16">
        <f t="shared" si="22"/>
        <v>1</v>
      </c>
      <c r="AB327" s="16">
        <f t="shared" si="23"/>
        <v>1</v>
      </c>
    </row>
    <row r="328" spans="1:28" ht="73.5" customHeight="1" x14ac:dyDescent="0.25">
      <c r="A328" s="21">
        <v>249275</v>
      </c>
      <c r="B328" s="22" t="s">
        <v>573</v>
      </c>
      <c r="C328" s="22" t="s">
        <v>574</v>
      </c>
      <c r="D328" s="22" t="s">
        <v>20</v>
      </c>
      <c r="E328" s="23">
        <v>3117504</v>
      </c>
      <c r="F328" s="22" t="s">
        <v>575</v>
      </c>
      <c r="G328" s="22" t="str">
        <f t="shared" si="20"/>
        <v>Região Intermediária de Belo Horizonte</v>
      </c>
      <c r="H328" s="22">
        <f>VLOOKUP(E328,Planilha2!A:D,4,FALSE)</f>
        <v>0.63400000000000001</v>
      </c>
      <c r="I328" s="22" t="s">
        <v>22</v>
      </c>
      <c r="J328" s="22" t="s">
        <v>22</v>
      </c>
      <c r="K328" s="22" t="s">
        <v>22</v>
      </c>
      <c r="L328" s="22" t="s">
        <v>22</v>
      </c>
      <c r="M328" s="22" t="s">
        <v>22</v>
      </c>
      <c r="N328" s="22" t="s">
        <v>22</v>
      </c>
      <c r="O328" s="23" t="s">
        <v>23</v>
      </c>
      <c r="P328" s="23" t="s">
        <v>23</v>
      </c>
      <c r="Q328" s="23" t="s">
        <v>58</v>
      </c>
      <c r="R328" s="23" t="s">
        <v>23</v>
      </c>
      <c r="S328" s="23" t="s">
        <v>24</v>
      </c>
      <c r="T328" s="25">
        <v>92.5</v>
      </c>
      <c r="U328" s="24" t="s">
        <v>3028</v>
      </c>
      <c r="V328" s="22"/>
      <c r="W328" s="10">
        <v>92.5</v>
      </c>
      <c r="X328" t="str">
        <f>VLOOKUP(E328,Planilha2!A:D,3,FALSE)</f>
        <v>Região Intermediária de Belo Horizonte</v>
      </c>
      <c r="Y328">
        <f>VLOOKUP(E328,Planilha2!A:D,4,FALSE)</f>
        <v>0.63400000000000001</v>
      </c>
      <c r="Z328" s="16">
        <f t="shared" si="21"/>
        <v>1</v>
      </c>
      <c r="AA328" s="16">
        <f t="shared" si="22"/>
        <v>1</v>
      </c>
      <c r="AB328" s="16">
        <f t="shared" si="23"/>
        <v>1</v>
      </c>
    </row>
    <row r="329" spans="1:28" ht="73.5" customHeight="1" x14ac:dyDescent="0.25">
      <c r="A329" s="21">
        <v>254539</v>
      </c>
      <c r="B329" s="22" t="s">
        <v>916</v>
      </c>
      <c r="C329" s="22" t="s">
        <v>917</v>
      </c>
      <c r="D329" s="22" t="s">
        <v>20</v>
      </c>
      <c r="E329" s="23">
        <v>3170206</v>
      </c>
      <c r="F329" s="22" t="s">
        <v>146</v>
      </c>
      <c r="G329" s="22" t="str">
        <f t="shared" si="20"/>
        <v>Região Intermediária de Uberlândia</v>
      </c>
      <c r="H329" s="22">
        <f>VLOOKUP(E329,Planilha2!A:D,4,FALSE)</f>
        <v>0.78900000000000003</v>
      </c>
      <c r="I329" s="22" t="s">
        <v>22</v>
      </c>
      <c r="J329" s="22" t="s">
        <v>22</v>
      </c>
      <c r="K329" s="22" t="s">
        <v>22</v>
      </c>
      <c r="L329" s="22" t="s">
        <v>22</v>
      </c>
      <c r="M329" s="22" t="s">
        <v>22</v>
      </c>
      <c r="N329" s="22" t="s">
        <v>22</v>
      </c>
      <c r="O329" s="23" t="s">
        <v>23</v>
      </c>
      <c r="P329" s="23" t="s">
        <v>23</v>
      </c>
      <c r="Q329" s="23" t="s">
        <v>23</v>
      </c>
      <c r="R329" s="23" t="s">
        <v>23</v>
      </c>
      <c r="S329" s="23" t="s">
        <v>24</v>
      </c>
      <c r="T329" s="24">
        <v>92.5</v>
      </c>
      <c r="U329" s="24" t="s">
        <v>3028</v>
      </c>
      <c r="V329" s="22"/>
      <c r="W329" s="9">
        <v>92.5</v>
      </c>
      <c r="X329" t="str">
        <f>VLOOKUP(E329,Planilha2!A:D,3,FALSE)</f>
        <v>Região Intermediária de Uberlândia</v>
      </c>
      <c r="Y329">
        <f>VLOOKUP(E329,Planilha2!A:D,4,FALSE)</f>
        <v>0.78900000000000003</v>
      </c>
      <c r="Z329" s="16">
        <f t="shared" si="21"/>
        <v>1</v>
      </c>
      <c r="AA329" s="16">
        <f t="shared" si="22"/>
        <v>1</v>
      </c>
      <c r="AB329" s="16">
        <f t="shared" si="23"/>
        <v>1</v>
      </c>
    </row>
    <row r="330" spans="1:28" ht="73.5" customHeight="1" x14ac:dyDescent="0.25">
      <c r="A330" s="21">
        <v>257949</v>
      </c>
      <c r="B330" s="22" t="s">
        <v>585</v>
      </c>
      <c r="C330" s="22" t="s">
        <v>586</v>
      </c>
      <c r="D330" s="22" t="s">
        <v>20</v>
      </c>
      <c r="E330" s="23">
        <v>3106200</v>
      </c>
      <c r="F330" s="22" t="s">
        <v>61</v>
      </c>
      <c r="G330" s="22" t="str">
        <f t="shared" si="20"/>
        <v>Região Intermediária de Belo Horizonte</v>
      </c>
      <c r="H330" s="22">
        <f>VLOOKUP(E330,Planilha2!A:D,4,FALSE)</f>
        <v>0.81</v>
      </c>
      <c r="I330" s="22" t="s">
        <v>40</v>
      </c>
      <c r="J330" s="22" t="s">
        <v>22</v>
      </c>
      <c r="K330" s="22" t="s">
        <v>22</v>
      </c>
      <c r="L330" s="22" t="s">
        <v>22</v>
      </c>
      <c r="M330" s="22" t="s">
        <v>22</v>
      </c>
      <c r="N330" s="22" t="s">
        <v>40</v>
      </c>
      <c r="O330" s="23" t="s">
        <v>117</v>
      </c>
      <c r="P330" s="23" t="s">
        <v>23</v>
      </c>
      <c r="Q330" s="23" t="s">
        <v>23</v>
      </c>
      <c r="R330" s="23" t="s">
        <v>23</v>
      </c>
      <c r="S330" s="23" t="s">
        <v>30</v>
      </c>
      <c r="T330" s="25">
        <v>92.5</v>
      </c>
      <c r="U330" s="24" t="s">
        <v>3028</v>
      </c>
      <c r="V330" s="22"/>
      <c r="W330" s="11">
        <v>92.5</v>
      </c>
      <c r="X330" t="str">
        <f>VLOOKUP(E330,Planilha2!A:D,3,FALSE)</f>
        <v>Região Intermediária de Belo Horizonte</v>
      </c>
      <c r="Y330">
        <f>VLOOKUP(E330,Planilha2!A:D,4,FALSE)</f>
        <v>0.81</v>
      </c>
      <c r="Z330" s="16">
        <f t="shared" si="21"/>
        <v>1</v>
      </c>
      <c r="AA330" s="16">
        <f t="shared" si="22"/>
        <v>1</v>
      </c>
      <c r="AB330" s="16">
        <f t="shared" si="23"/>
        <v>1</v>
      </c>
    </row>
    <row r="331" spans="1:28" ht="73.5" customHeight="1" x14ac:dyDescent="0.25">
      <c r="A331" s="21">
        <v>275721</v>
      </c>
      <c r="B331" s="22" t="s">
        <v>719</v>
      </c>
      <c r="C331" s="22" t="s">
        <v>720</v>
      </c>
      <c r="D331" s="22" t="s">
        <v>154</v>
      </c>
      <c r="E331" s="23">
        <v>3120508</v>
      </c>
      <c r="F331" s="22" t="s">
        <v>721</v>
      </c>
      <c r="G331" s="22" t="str">
        <f t="shared" si="20"/>
        <v>Região Intermediária de Pouso Alegre</v>
      </c>
      <c r="H331" s="22">
        <f>VLOOKUP(E331,Planilha2!A:D,4,FALSE)</f>
        <v>0.66800000000000004</v>
      </c>
      <c r="I331" s="22" t="s">
        <v>22</v>
      </c>
      <c r="J331" s="22" t="s">
        <v>22</v>
      </c>
      <c r="K331" s="22" t="s">
        <v>22</v>
      </c>
      <c r="L331" s="22" t="s">
        <v>22</v>
      </c>
      <c r="M331" s="22" t="s">
        <v>22</v>
      </c>
      <c r="N331" s="22" t="s">
        <v>22</v>
      </c>
      <c r="O331" s="23" t="s">
        <v>23</v>
      </c>
      <c r="P331" s="23" t="s">
        <v>23</v>
      </c>
      <c r="Q331" s="23" t="s">
        <v>58</v>
      </c>
      <c r="R331" s="23" t="s">
        <v>58</v>
      </c>
      <c r="S331" s="23" t="s">
        <v>23</v>
      </c>
      <c r="T331" s="25">
        <v>92.5</v>
      </c>
      <c r="U331" s="24" t="s">
        <v>3028</v>
      </c>
      <c r="V331" s="22"/>
      <c r="W331" s="11">
        <v>92.5</v>
      </c>
      <c r="X331" t="str">
        <f>VLOOKUP(E331,Planilha2!A:D,3,FALSE)</f>
        <v>Região Intermediária de Pouso Alegre</v>
      </c>
      <c r="Y331">
        <f>VLOOKUP(E331,Planilha2!A:D,4,FALSE)</f>
        <v>0.66800000000000004</v>
      </c>
      <c r="Z331" s="16">
        <f t="shared" si="21"/>
        <v>1</v>
      </c>
      <c r="AA331" s="16">
        <f t="shared" si="22"/>
        <v>2</v>
      </c>
      <c r="AB331" s="16">
        <f t="shared" si="23"/>
        <v>2</v>
      </c>
    </row>
    <row r="332" spans="1:28" ht="73.5" customHeight="1" x14ac:dyDescent="0.25">
      <c r="A332" s="21">
        <v>276076</v>
      </c>
      <c r="B332" s="22" t="s">
        <v>1617</v>
      </c>
      <c r="C332" s="22" t="s">
        <v>1618</v>
      </c>
      <c r="D332" s="22" t="s">
        <v>92</v>
      </c>
      <c r="E332" s="23">
        <v>3156700</v>
      </c>
      <c r="F332" s="22" t="s">
        <v>1619</v>
      </c>
      <c r="G332" s="22" t="str">
        <f t="shared" si="20"/>
        <v>Região Intermediária de Belo Horizonte</v>
      </c>
      <c r="H332" s="22">
        <f>VLOOKUP(E332,Planilha2!A:D,4,FALSE)</f>
        <v>0.73099999999999998</v>
      </c>
      <c r="I332" s="22" t="s">
        <v>22</v>
      </c>
      <c r="J332" s="22" t="s">
        <v>22</v>
      </c>
      <c r="K332" s="22" t="s">
        <v>22</v>
      </c>
      <c r="L332" s="22" t="s">
        <v>40</v>
      </c>
      <c r="M332" s="22" t="s">
        <v>22</v>
      </c>
      <c r="N332" s="22" t="s">
        <v>22</v>
      </c>
      <c r="O332" s="23" t="s">
        <v>23</v>
      </c>
      <c r="P332" s="23" t="s">
        <v>23</v>
      </c>
      <c r="Q332" s="23" t="s">
        <v>58</v>
      </c>
      <c r="R332" s="23" t="s">
        <v>58</v>
      </c>
      <c r="S332" s="23" t="s">
        <v>93</v>
      </c>
      <c r="T332" s="25">
        <v>92.5</v>
      </c>
      <c r="U332" s="24" t="s">
        <v>3028</v>
      </c>
      <c r="V332" s="22" t="s">
        <v>3074</v>
      </c>
      <c r="W332" s="11">
        <v>92.5</v>
      </c>
      <c r="X332" t="str">
        <f>VLOOKUP(E332,Planilha2!A:D,3,FALSE)</f>
        <v>Região Intermediária de Belo Horizonte</v>
      </c>
      <c r="Y332">
        <f>VLOOKUP(E332,Planilha2!A:D,4,FALSE)</f>
        <v>0.73099999999999998</v>
      </c>
      <c r="Z332" s="16">
        <f t="shared" si="21"/>
        <v>1</v>
      </c>
      <c r="AA332" s="16">
        <f t="shared" si="22"/>
        <v>1</v>
      </c>
      <c r="AB332" s="16">
        <f t="shared" si="23"/>
        <v>2</v>
      </c>
    </row>
    <row r="333" spans="1:28" ht="73.5" customHeight="1" x14ac:dyDescent="0.25">
      <c r="A333" s="21">
        <v>248319</v>
      </c>
      <c r="B333" s="22" t="s">
        <v>268</v>
      </c>
      <c r="C333" s="22" t="s">
        <v>269</v>
      </c>
      <c r="D333" s="22" t="s">
        <v>20</v>
      </c>
      <c r="E333" s="23">
        <v>3118908</v>
      </c>
      <c r="F333" s="22" t="s">
        <v>270</v>
      </c>
      <c r="G333" s="22" t="str">
        <f t="shared" si="20"/>
        <v>Região Intermediária de Belo Horizonte</v>
      </c>
      <c r="H333" s="22">
        <f>VLOOKUP(E333,Planilha2!A:D,4,FALSE)</f>
        <v>0.65600000000000003</v>
      </c>
      <c r="I333" s="22" t="s">
        <v>22</v>
      </c>
      <c r="J333" s="22" t="s">
        <v>22</v>
      </c>
      <c r="K333" s="22" t="s">
        <v>22</v>
      </c>
      <c r="L333" s="22" t="s">
        <v>40</v>
      </c>
      <c r="M333" s="22" t="s">
        <v>22</v>
      </c>
      <c r="N333" s="22" t="s">
        <v>40</v>
      </c>
      <c r="O333" s="23" t="s">
        <v>117</v>
      </c>
      <c r="P333" s="23" t="s">
        <v>23</v>
      </c>
      <c r="Q333" s="23" t="s">
        <v>58</v>
      </c>
      <c r="R333" s="23" t="s">
        <v>23</v>
      </c>
      <c r="S333" s="23" t="s">
        <v>58</v>
      </c>
      <c r="T333" s="25">
        <v>91.25</v>
      </c>
      <c r="U333" s="24" t="s">
        <v>3028</v>
      </c>
      <c r="V333" s="22"/>
      <c r="W333" s="11">
        <v>91.25</v>
      </c>
      <c r="X333" t="str">
        <f>VLOOKUP(E333,Planilha2!A:D,3,FALSE)</f>
        <v>Região Intermediária de Belo Horizonte</v>
      </c>
      <c r="Y333">
        <f>VLOOKUP(E333,Planilha2!A:D,4,FALSE)</f>
        <v>0.65600000000000003</v>
      </c>
      <c r="Z333" s="16">
        <f t="shared" si="21"/>
        <v>1</v>
      </c>
      <c r="AA333" s="16">
        <f t="shared" si="22"/>
        <v>1</v>
      </c>
      <c r="AB333" s="16">
        <f t="shared" si="23"/>
        <v>1</v>
      </c>
    </row>
    <row r="334" spans="1:28" ht="73.5" customHeight="1" x14ac:dyDescent="0.25">
      <c r="A334" s="21">
        <v>252010</v>
      </c>
      <c r="B334" s="22" t="s">
        <v>1358</v>
      </c>
      <c r="C334" s="22" t="s">
        <v>145</v>
      </c>
      <c r="D334" s="22" t="s">
        <v>92</v>
      </c>
      <c r="E334" s="23">
        <v>3170206</v>
      </c>
      <c r="F334" s="22" t="s">
        <v>146</v>
      </c>
      <c r="G334" s="22" t="str">
        <f t="shared" si="20"/>
        <v>Região Intermediária de Uberlândia</v>
      </c>
      <c r="H334" s="22">
        <f>VLOOKUP(E334,Planilha2!A:D,4,FALSE)</f>
        <v>0.78900000000000003</v>
      </c>
      <c r="I334" s="22" t="s">
        <v>22</v>
      </c>
      <c r="J334" s="22" t="s">
        <v>40</v>
      </c>
      <c r="K334" s="22" t="s">
        <v>22</v>
      </c>
      <c r="L334" s="22" t="s">
        <v>22</v>
      </c>
      <c r="M334" s="22" t="s">
        <v>22</v>
      </c>
      <c r="N334" s="22" t="s">
        <v>22</v>
      </c>
      <c r="O334" s="23" t="s">
        <v>23</v>
      </c>
      <c r="P334" s="23" t="s">
        <v>23</v>
      </c>
      <c r="Q334" s="23" t="s">
        <v>58</v>
      </c>
      <c r="R334" s="23" t="s">
        <v>58</v>
      </c>
      <c r="S334" s="23" t="s">
        <v>23</v>
      </c>
      <c r="T334" s="25">
        <v>91.25</v>
      </c>
      <c r="U334" s="24" t="s">
        <v>3028</v>
      </c>
      <c r="V334" s="22" t="s">
        <v>3075</v>
      </c>
      <c r="W334" s="10">
        <v>91.25</v>
      </c>
      <c r="X334" t="str">
        <f>VLOOKUP(E334,Planilha2!A:D,3,FALSE)</f>
        <v>Região Intermediária de Uberlândia</v>
      </c>
      <c r="Y334">
        <f>VLOOKUP(E334,Planilha2!A:D,4,FALSE)</f>
        <v>0.78900000000000003</v>
      </c>
      <c r="Z334" s="16">
        <f t="shared" si="21"/>
        <v>1</v>
      </c>
      <c r="AA334" s="16">
        <f t="shared" si="22"/>
        <v>1</v>
      </c>
      <c r="AB334" s="16">
        <f t="shared" si="23"/>
        <v>2</v>
      </c>
    </row>
    <row r="335" spans="1:28" ht="73.5" customHeight="1" x14ac:dyDescent="0.25">
      <c r="A335" s="21">
        <v>271135</v>
      </c>
      <c r="B335" s="22" t="s">
        <v>1519</v>
      </c>
      <c r="C335" s="22" t="s">
        <v>1520</v>
      </c>
      <c r="D335" s="22" t="s">
        <v>92</v>
      </c>
      <c r="E335" s="23">
        <v>3106200</v>
      </c>
      <c r="F335" s="22" t="s">
        <v>61</v>
      </c>
      <c r="G335" s="22" t="str">
        <f t="shared" si="20"/>
        <v>Região Intermediária de Belo Horizonte</v>
      </c>
      <c r="H335" s="22">
        <f>VLOOKUP(E335,Planilha2!A:D,4,FALSE)</f>
        <v>0.81</v>
      </c>
      <c r="I335" s="22" t="s">
        <v>22</v>
      </c>
      <c r="J335" s="22" t="s">
        <v>22</v>
      </c>
      <c r="K335" s="22" t="s">
        <v>22</v>
      </c>
      <c r="L335" s="22" t="s">
        <v>22</v>
      </c>
      <c r="M335" s="22" t="s">
        <v>22</v>
      </c>
      <c r="N335" s="22" t="s">
        <v>40</v>
      </c>
      <c r="O335" s="23" t="s">
        <v>23</v>
      </c>
      <c r="P335" s="23" t="s">
        <v>23</v>
      </c>
      <c r="Q335" s="23" t="s">
        <v>58</v>
      </c>
      <c r="R335" s="23" t="s">
        <v>58</v>
      </c>
      <c r="S335" s="23" t="s">
        <v>93</v>
      </c>
      <c r="T335" s="25">
        <v>91.25</v>
      </c>
      <c r="U335" s="24" t="s">
        <v>3028</v>
      </c>
      <c r="V335" s="22"/>
      <c r="W335" s="10">
        <v>91.25</v>
      </c>
      <c r="X335" t="str">
        <f>VLOOKUP(E335,Planilha2!A:D,3,FALSE)</f>
        <v>Região Intermediária de Belo Horizonte</v>
      </c>
      <c r="Y335">
        <f>VLOOKUP(E335,Planilha2!A:D,4,FALSE)</f>
        <v>0.81</v>
      </c>
      <c r="Z335" s="16">
        <f t="shared" si="21"/>
        <v>1</v>
      </c>
      <c r="AA335" s="16">
        <f t="shared" si="22"/>
        <v>1</v>
      </c>
      <c r="AB335" s="16">
        <f t="shared" si="23"/>
        <v>1</v>
      </c>
    </row>
    <row r="336" spans="1:28" ht="73.5" customHeight="1" x14ac:dyDescent="0.25">
      <c r="A336" s="21">
        <v>260892</v>
      </c>
      <c r="B336" s="22" t="s">
        <v>703</v>
      </c>
      <c r="C336" s="22" t="s">
        <v>704</v>
      </c>
      <c r="D336" s="22" t="s">
        <v>20</v>
      </c>
      <c r="E336" s="23">
        <v>3139201</v>
      </c>
      <c r="F336" s="22" t="s">
        <v>705</v>
      </c>
      <c r="G336" s="22" t="str">
        <f t="shared" si="20"/>
        <v>Região Intermediária de Teófilo Otoni</v>
      </c>
      <c r="H336" s="22">
        <f>VLOOKUP(E336,Planilha2!A:D,4,FALSE)</f>
        <v>0.61799999999999999</v>
      </c>
      <c r="I336" s="22" t="s">
        <v>22</v>
      </c>
      <c r="J336" s="22" t="s">
        <v>22</v>
      </c>
      <c r="K336" s="22" t="s">
        <v>22</v>
      </c>
      <c r="L336" s="22" t="s">
        <v>22</v>
      </c>
      <c r="M336" s="22" t="s">
        <v>22</v>
      </c>
      <c r="N336" s="22" t="s">
        <v>40</v>
      </c>
      <c r="O336" s="23" t="s">
        <v>23</v>
      </c>
      <c r="P336" s="22" t="s">
        <v>337</v>
      </c>
      <c r="Q336" s="22" t="s">
        <v>337</v>
      </c>
      <c r="R336" s="22" t="s">
        <v>337</v>
      </c>
      <c r="S336" s="23" t="s">
        <v>23</v>
      </c>
      <c r="T336" s="25">
        <v>90</v>
      </c>
      <c r="U336" s="24" t="s">
        <v>3028</v>
      </c>
      <c r="V336" s="22"/>
      <c r="W336" s="10">
        <v>90</v>
      </c>
      <c r="X336" t="str">
        <f>VLOOKUP(E336,Planilha2!A:D,3,FALSE)</f>
        <v>Região Intermediária de Teófilo Otoni</v>
      </c>
      <c r="Y336">
        <f>VLOOKUP(E336,Planilha2!A:D,4,FALSE)</f>
        <v>0.61799999999999999</v>
      </c>
      <c r="Z336" s="16">
        <f t="shared" si="21"/>
        <v>1</v>
      </c>
      <c r="AA336" s="16">
        <f t="shared" si="22"/>
        <v>1</v>
      </c>
      <c r="AB336" s="16">
        <f t="shared" si="23"/>
        <v>1</v>
      </c>
    </row>
    <row r="337" spans="1:28" ht="73.5" customHeight="1" x14ac:dyDescent="0.25">
      <c r="A337" s="21">
        <v>261622</v>
      </c>
      <c r="B337" s="22" t="s">
        <v>760</v>
      </c>
      <c r="C337" s="22" t="s">
        <v>761</v>
      </c>
      <c r="D337" s="22" t="s">
        <v>28</v>
      </c>
      <c r="E337" s="23">
        <v>3100203</v>
      </c>
      <c r="F337" s="22" t="s">
        <v>762</v>
      </c>
      <c r="G337" s="22" t="str">
        <f t="shared" si="20"/>
        <v>Região Intermediária de Divinópolis</v>
      </c>
      <c r="H337" s="22">
        <f>VLOOKUP(E337,Planilha2!A:D,4,FALSE)</f>
        <v>0.69799999999999995</v>
      </c>
      <c r="I337" s="22" t="s">
        <v>22</v>
      </c>
      <c r="J337" s="22" t="s">
        <v>40</v>
      </c>
      <c r="K337" s="22" t="s">
        <v>22</v>
      </c>
      <c r="L337" s="22" t="s">
        <v>22</v>
      </c>
      <c r="M337" s="22" t="s">
        <v>22</v>
      </c>
      <c r="N337" s="22" t="s">
        <v>40</v>
      </c>
      <c r="O337" s="23" t="s">
        <v>23</v>
      </c>
      <c r="P337" s="22" t="s">
        <v>337</v>
      </c>
      <c r="Q337" s="22" t="s">
        <v>337</v>
      </c>
      <c r="R337" s="22" t="s">
        <v>337</v>
      </c>
      <c r="S337" s="23" t="s">
        <v>23</v>
      </c>
      <c r="T337" s="25">
        <v>90</v>
      </c>
      <c r="U337" s="24" t="s">
        <v>3028</v>
      </c>
      <c r="V337" s="22" t="s">
        <v>3075</v>
      </c>
      <c r="W337" s="11">
        <v>90</v>
      </c>
      <c r="X337" t="str">
        <f>VLOOKUP(E337,Planilha2!A:D,3,FALSE)</f>
        <v>Região Intermediária de Divinópolis</v>
      </c>
      <c r="Y337">
        <f>VLOOKUP(E337,Planilha2!A:D,4,FALSE)</f>
        <v>0.69799999999999995</v>
      </c>
      <c r="Z337" s="16">
        <f t="shared" si="21"/>
        <v>1</v>
      </c>
      <c r="AA337" s="16">
        <f t="shared" si="22"/>
        <v>1</v>
      </c>
      <c r="AB337" s="16">
        <f t="shared" si="23"/>
        <v>1</v>
      </c>
    </row>
    <row r="338" spans="1:28" ht="73.5" customHeight="1" x14ac:dyDescent="0.25">
      <c r="A338" s="21">
        <v>262317</v>
      </c>
      <c r="B338" s="22" t="s">
        <v>604</v>
      </c>
      <c r="C338" s="22" t="s">
        <v>605</v>
      </c>
      <c r="D338" s="22" t="s">
        <v>20</v>
      </c>
      <c r="E338" s="23">
        <v>3119500</v>
      </c>
      <c r="F338" s="22" t="s">
        <v>606</v>
      </c>
      <c r="G338" s="22" t="str">
        <f t="shared" si="20"/>
        <v>Região Intermediária de Teófilo Otoni</v>
      </c>
      <c r="H338" s="22">
        <f>VLOOKUP(E338,Planilha2!A:D,4,FALSE)</f>
        <v>0.627</v>
      </c>
      <c r="I338" s="22" t="s">
        <v>40</v>
      </c>
      <c r="J338" s="22" t="s">
        <v>22</v>
      </c>
      <c r="K338" s="22" t="s">
        <v>22</v>
      </c>
      <c r="L338" s="22" t="s">
        <v>22</v>
      </c>
      <c r="M338" s="22" t="s">
        <v>22</v>
      </c>
      <c r="N338" s="22" t="s">
        <v>40</v>
      </c>
      <c r="O338" s="23" t="s">
        <v>23</v>
      </c>
      <c r="P338" s="23" t="s">
        <v>23</v>
      </c>
      <c r="Q338" s="23" t="s">
        <v>23</v>
      </c>
      <c r="R338" s="23" t="s">
        <v>23</v>
      </c>
      <c r="S338" s="23" t="s">
        <v>30</v>
      </c>
      <c r="T338" s="25">
        <v>90</v>
      </c>
      <c r="U338" s="24" t="s">
        <v>3028</v>
      </c>
      <c r="V338" s="22"/>
      <c r="W338" s="11">
        <v>90</v>
      </c>
      <c r="X338" t="str">
        <f>VLOOKUP(E338,Planilha2!A:D,3,FALSE)</f>
        <v>Região Intermediária de Teófilo Otoni</v>
      </c>
      <c r="Y338">
        <f>VLOOKUP(E338,Planilha2!A:D,4,FALSE)</f>
        <v>0.627</v>
      </c>
      <c r="Z338" s="16">
        <f t="shared" si="21"/>
        <v>1</v>
      </c>
      <c r="AA338" s="16">
        <f t="shared" si="22"/>
        <v>1</v>
      </c>
      <c r="AB338" s="16">
        <f t="shared" si="23"/>
        <v>1</v>
      </c>
    </row>
    <row r="339" spans="1:28" ht="73.5" customHeight="1" x14ac:dyDescent="0.25">
      <c r="A339" s="21">
        <v>261054</v>
      </c>
      <c r="B339" s="22" t="s">
        <v>1325</v>
      </c>
      <c r="C339" s="22" t="s">
        <v>1326</v>
      </c>
      <c r="D339" s="22" t="s">
        <v>20</v>
      </c>
      <c r="E339" s="23">
        <v>3106200</v>
      </c>
      <c r="F339" s="22" t="s">
        <v>61</v>
      </c>
      <c r="G339" s="22" t="str">
        <f t="shared" si="20"/>
        <v>Região Intermediária de Belo Horizonte</v>
      </c>
      <c r="H339" s="22">
        <f>VLOOKUP(E339,Planilha2!A:D,4,FALSE)</f>
        <v>0.81</v>
      </c>
      <c r="I339" s="22" t="s">
        <v>22</v>
      </c>
      <c r="J339" s="22" t="s">
        <v>22</v>
      </c>
      <c r="K339" s="22" t="s">
        <v>22</v>
      </c>
      <c r="L339" s="22" t="s">
        <v>22</v>
      </c>
      <c r="M339" s="22" t="s">
        <v>22</v>
      </c>
      <c r="N339" s="22" t="s">
        <v>40</v>
      </c>
      <c r="O339" s="23" t="s">
        <v>23</v>
      </c>
      <c r="P339" s="23" t="s">
        <v>23</v>
      </c>
      <c r="Q339" s="23" t="s">
        <v>23</v>
      </c>
      <c r="R339" s="23" t="s">
        <v>23</v>
      </c>
      <c r="S339" s="23" t="s">
        <v>30</v>
      </c>
      <c r="T339" s="24">
        <v>86.25</v>
      </c>
      <c r="U339" s="24" t="s">
        <v>3028</v>
      </c>
      <c r="V339" s="22"/>
      <c r="W339" s="9">
        <v>86.25</v>
      </c>
      <c r="X339" t="str">
        <f>VLOOKUP(E339,Planilha2!A:D,3,FALSE)</f>
        <v>Região Intermediária de Belo Horizonte</v>
      </c>
      <c r="Y339">
        <f>VLOOKUP(E339,Planilha2!A:D,4,FALSE)</f>
        <v>0.81</v>
      </c>
      <c r="Z339" s="16">
        <f t="shared" si="21"/>
        <v>1</v>
      </c>
      <c r="AA339" s="16">
        <f t="shared" si="22"/>
        <v>1</v>
      </c>
      <c r="AB339" s="16">
        <f t="shared" si="23"/>
        <v>1</v>
      </c>
    </row>
    <row r="340" spans="1:28" ht="73.5" customHeight="1" x14ac:dyDescent="0.25">
      <c r="A340" s="21">
        <v>239929</v>
      </c>
      <c r="B340" s="22" t="s">
        <v>1099</v>
      </c>
      <c r="C340" s="22" t="s">
        <v>1100</v>
      </c>
      <c r="D340" s="22" t="s">
        <v>92</v>
      </c>
      <c r="E340" s="23">
        <v>3163706</v>
      </c>
      <c r="F340" s="22" t="s">
        <v>1101</v>
      </c>
      <c r="G340" s="22" t="str">
        <f t="shared" si="20"/>
        <v>Região Intermediária de Pouso Alegre</v>
      </c>
      <c r="H340" s="22">
        <f>VLOOKUP(E340,Planilha2!A:D,4,FALSE)</f>
        <v>0.75900000000000001</v>
      </c>
      <c r="I340" s="22" t="s">
        <v>22</v>
      </c>
      <c r="J340" s="22" t="s">
        <v>22</v>
      </c>
      <c r="K340" s="22" t="s">
        <v>22</v>
      </c>
      <c r="L340" s="22" t="s">
        <v>40</v>
      </c>
      <c r="M340" s="22" t="s">
        <v>22</v>
      </c>
      <c r="N340" s="22" t="s">
        <v>40</v>
      </c>
      <c r="O340" s="23" t="s">
        <v>23</v>
      </c>
      <c r="P340" s="23" t="s">
        <v>23</v>
      </c>
      <c r="Q340" s="23" t="s">
        <v>58</v>
      </c>
      <c r="R340" s="23" t="s">
        <v>23</v>
      </c>
      <c r="S340" s="23" t="s">
        <v>24</v>
      </c>
      <c r="T340" s="25">
        <v>85</v>
      </c>
      <c r="U340" s="24" t="s">
        <v>3028</v>
      </c>
      <c r="V340" s="22" t="s">
        <v>3078</v>
      </c>
      <c r="W340" s="10">
        <v>85</v>
      </c>
      <c r="X340" t="str">
        <f>VLOOKUP(E340,Planilha2!A:D,3,FALSE)</f>
        <v>Região Intermediária de Pouso Alegre</v>
      </c>
      <c r="Y340">
        <f>VLOOKUP(E340,Planilha2!A:D,4,FALSE)</f>
        <v>0.75900000000000001</v>
      </c>
      <c r="Z340" s="16">
        <f t="shared" si="21"/>
        <v>1</v>
      </c>
      <c r="AA340" s="16">
        <f t="shared" si="22"/>
        <v>1</v>
      </c>
      <c r="AB340" s="16">
        <f t="shared" si="23"/>
        <v>1</v>
      </c>
    </row>
    <row r="341" spans="1:28" ht="73.5" customHeight="1" x14ac:dyDescent="0.25">
      <c r="A341" s="21">
        <v>247612</v>
      </c>
      <c r="B341" s="22" t="s">
        <v>1178</v>
      </c>
      <c r="C341" s="22" t="s">
        <v>1179</v>
      </c>
      <c r="D341" s="22" t="s">
        <v>92</v>
      </c>
      <c r="E341" s="23">
        <v>3118304</v>
      </c>
      <c r="F341" s="22" t="s">
        <v>105</v>
      </c>
      <c r="G341" s="22" t="str">
        <f t="shared" si="20"/>
        <v>Região Intermediária de Barbacena</v>
      </c>
      <c r="H341" s="22">
        <f>VLOOKUP(E341,Planilha2!A:D,4,FALSE)</f>
        <v>0.76100000000000001</v>
      </c>
      <c r="I341" s="22" t="s">
        <v>40</v>
      </c>
      <c r="J341" s="22" t="s">
        <v>22</v>
      </c>
      <c r="K341" s="22" t="s">
        <v>22</v>
      </c>
      <c r="L341" s="22" t="s">
        <v>22</v>
      </c>
      <c r="M341" s="22" t="s">
        <v>22</v>
      </c>
      <c r="N341" s="22" t="s">
        <v>22</v>
      </c>
      <c r="O341" s="23" t="s">
        <v>23</v>
      </c>
      <c r="P341" s="23" t="s">
        <v>23</v>
      </c>
      <c r="Q341" s="23" t="s">
        <v>23</v>
      </c>
      <c r="R341" s="23" t="s">
        <v>58</v>
      </c>
      <c r="S341" s="23" t="s">
        <v>24</v>
      </c>
      <c r="T341" s="25">
        <v>85</v>
      </c>
      <c r="U341" s="24" t="s">
        <v>3028</v>
      </c>
      <c r="V341" s="22" t="s">
        <v>3077</v>
      </c>
      <c r="W341" s="11">
        <v>85</v>
      </c>
      <c r="X341" t="str">
        <f>VLOOKUP(E341,Planilha2!A:D,3,FALSE)</f>
        <v>Região Intermediária de Barbacena</v>
      </c>
      <c r="Y341">
        <f>VLOOKUP(E341,Planilha2!A:D,4,FALSE)</f>
        <v>0.76100000000000001</v>
      </c>
      <c r="Z341" s="16">
        <f t="shared" si="21"/>
        <v>1</v>
      </c>
      <c r="AA341" s="16">
        <f t="shared" si="22"/>
        <v>1</v>
      </c>
      <c r="AB341" s="16">
        <f t="shared" si="23"/>
        <v>1</v>
      </c>
    </row>
    <row r="342" spans="1:28" ht="73.5" customHeight="1" x14ac:dyDescent="0.25">
      <c r="A342" s="21">
        <v>248458</v>
      </c>
      <c r="B342" s="22" t="s">
        <v>590</v>
      </c>
      <c r="C342" s="22" t="s">
        <v>591</v>
      </c>
      <c r="D342" s="22" t="s">
        <v>20</v>
      </c>
      <c r="E342" s="23">
        <v>3101508</v>
      </c>
      <c r="F342" s="22" t="s">
        <v>592</v>
      </c>
      <c r="G342" s="22" t="str">
        <f t="shared" si="20"/>
        <v>Região Intermediária de Juíz de Fora</v>
      </c>
      <c r="H342" s="22">
        <f>VLOOKUP(E342,Planilha2!A:D,4,FALSE)</f>
        <v>0.72599999999999998</v>
      </c>
      <c r="I342" s="22" t="s">
        <v>22</v>
      </c>
      <c r="J342" s="22" t="s">
        <v>22</v>
      </c>
      <c r="K342" s="22" t="s">
        <v>22</v>
      </c>
      <c r="L342" s="22" t="s">
        <v>22</v>
      </c>
      <c r="M342" s="22" t="s">
        <v>22</v>
      </c>
      <c r="N342" s="22" t="s">
        <v>40</v>
      </c>
      <c r="O342" s="23" t="s">
        <v>23</v>
      </c>
      <c r="P342" s="23" t="s">
        <v>23</v>
      </c>
      <c r="Q342" s="23" t="s">
        <v>23</v>
      </c>
      <c r="R342" s="23" t="s">
        <v>23</v>
      </c>
      <c r="S342" s="23" t="s">
        <v>30</v>
      </c>
      <c r="T342" s="24">
        <v>85</v>
      </c>
      <c r="U342" s="24" t="s">
        <v>3028</v>
      </c>
      <c r="V342" s="22"/>
      <c r="W342" s="9">
        <v>85</v>
      </c>
      <c r="X342" t="str">
        <f>VLOOKUP(E342,Planilha2!A:D,3,FALSE)</f>
        <v>Região Intermediária de Juíz de Fora</v>
      </c>
      <c r="Y342">
        <f>VLOOKUP(E342,Planilha2!A:D,4,FALSE)</f>
        <v>0.72599999999999998</v>
      </c>
      <c r="Z342" s="16">
        <f t="shared" si="21"/>
        <v>1</v>
      </c>
      <c r="AA342" s="16">
        <f t="shared" si="22"/>
        <v>1</v>
      </c>
      <c r="AB342" s="16">
        <f t="shared" si="23"/>
        <v>1</v>
      </c>
    </row>
    <row r="343" spans="1:28" ht="73.5" customHeight="1" x14ac:dyDescent="0.25">
      <c r="A343" s="21">
        <v>262068</v>
      </c>
      <c r="B343" s="22" t="s">
        <v>587</v>
      </c>
      <c r="C343" s="22" t="s">
        <v>588</v>
      </c>
      <c r="D343" s="22" t="s">
        <v>92</v>
      </c>
      <c r="E343" s="23">
        <v>3115409</v>
      </c>
      <c r="F343" s="22" t="s">
        <v>589</v>
      </c>
      <c r="G343" s="22" t="str">
        <f t="shared" si="20"/>
        <v>Região Intermediária de Barbacena</v>
      </c>
      <c r="H343" s="22">
        <f>VLOOKUP(E343,Planilha2!A:D,4,FALSE)</f>
        <v>0.6</v>
      </c>
      <c r="I343" s="22" t="s">
        <v>22</v>
      </c>
      <c r="J343" s="22" t="s">
        <v>22</v>
      </c>
      <c r="K343" s="22" t="s">
        <v>22</v>
      </c>
      <c r="L343" s="22" t="s">
        <v>22</v>
      </c>
      <c r="M343" s="22" t="s">
        <v>22</v>
      </c>
      <c r="N343" s="22" t="s">
        <v>22</v>
      </c>
      <c r="O343" s="23" t="s">
        <v>23</v>
      </c>
      <c r="P343" s="23" t="s">
        <v>23</v>
      </c>
      <c r="Q343" s="23" t="s">
        <v>58</v>
      </c>
      <c r="R343" s="23" t="s">
        <v>23</v>
      </c>
      <c r="S343" s="23" t="s">
        <v>24</v>
      </c>
      <c r="T343" s="25">
        <v>82.5</v>
      </c>
      <c r="U343" s="24" t="s">
        <v>3028</v>
      </c>
      <c r="V343" s="22" t="s">
        <v>3078</v>
      </c>
      <c r="W343" s="10">
        <v>82.5</v>
      </c>
      <c r="X343" t="str">
        <f>VLOOKUP(E343,Planilha2!A:D,3,FALSE)</f>
        <v>Região Intermediária de Barbacena</v>
      </c>
      <c r="Y343">
        <f>VLOOKUP(E343,Planilha2!A:D,4,FALSE)</f>
        <v>0.6</v>
      </c>
      <c r="Z343" s="16">
        <f t="shared" si="21"/>
        <v>1</v>
      </c>
      <c r="AA343" s="16">
        <f t="shared" si="22"/>
        <v>1</v>
      </c>
      <c r="AB343" s="16">
        <f t="shared" si="23"/>
        <v>1</v>
      </c>
    </row>
    <row r="344" spans="1:28" ht="73.5" customHeight="1" x14ac:dyDescent="0.25">
      <c r="A344" s="21">
        <v>266520</v>
      </c>
      <c r="B344" s="22" t="s">
        <v>1487</v>
      </c>
      <c r="C344" s="22" t="s">
        <v>1488</v>
      </c>
      <c r="D344" s="22" t="s">
        <v>28</v>
      </c>
      <c r="E344" s="23">
        <v>3162104</v>
      </c>
      <c r="F344" s="22" t="s">
        <v>1489</v>
      </c>
      <c r="G344" s="22" t="str">
        <f t="shared" si="20"/>
        <v>Região Intermediária de Patos de Minas</v>
      </c>
      <c r="H344" s="22">
        <f>VLOOKUP(E344,Planilha2!A:D,4,FALSE)</f>
        <v>0.73599999999999999</v>
      </c>
      <c r="I344" s="22" t="s">
        <v>22</v>
      </c>
      <c r="J344" s="22" t="s">
        <v>22</v>
      </c>
      <c r="K344" s="22" t="s">
        <v>22</v>
      </c>
      <c r="L344" s="22" t="s">
        <v>22</v>
      </c>
      <c r="M344" s="22" t="s">
        <v>22</v>
      </c>
      <c r="N344" s="22" t="s">
        <v>22</v>
      </c>
      <c r="O344" s="23" t="s">
        <v>23</v>
      </c>
      <c r="P344" s="23" t="s">
        <v>23</v>
      </c>
      <c r="Q344" s="23" t="s">
        <v>23</v>
      </c>
      <c r="R344" s="23" t="s">
        <v>23</v>
      </c>
      <c r="S344" s="23" t="s">
        <v>24</v>
      </c>
      <c r="T344" s="24">
        <v>82.5</v>
      </c>
      <c r="U344" s="24" t="s">
        <v>3028</v>
      </c>
      <c r="V344" s="22" t="s">
        <v>3078</v>
      </c>
      <c r="W344" s="8">
        <v>82.5</v>
      </c>
      <c r="X344" t="str">
        <f>VLOOKUP(E344,Planilha2!A:D,3,FALSE)</f>
        <v>Região Intermediária de Patos de Minas</v>
      </c>
      <c r="Y344">
        <f>VLOOKUP(E344,Planilha2!A:D,4,FALSE)</f>
        <v>0.73599999999999999</v>
      </c>
      <c r="Z344" s="16">
        <f t="shared" si="21"/>
        <v>1</v>
      </c>
      <c r="AA344" s="16">
        <f t="shared" si="22"/>
        <v>1</v>
      </c>
      <c r="AB344" s="16">
        <f t="shared" si="23"/>
        <v>1</v>
      </c>
    </row>
    <row r="345" spans="1:28" ht="73.5" customHeight="1" x14ac:dyDescent="0.25">
      <c r="A345" s="21">
        <v>275532</v>
      </c>
      <c r="B345" s="22" t="s">
        <v>639</v>
      </c>
      <c r="C345" s="22" t="s">
        <v>640</v>
      </c>
      <c r="D345" s="22" t="s">
        <v>92</v>
      </c>
      <c r="E345" s="23">
        <v>3154606</v>
      </c>
      <c r="F345" s="22" t="s">
        <v>641</v>
      </c>
      <c r="G345" s="22" t="str">
        <f t="shared" si="20"/>
        <v>Região Intermediária de Belo Horizonte</v>
      </c>
      <c r="H345" s="22">
        <f>VLOOKUP(E345,Planilha2!A:D,4,FALSE)</f>
        <v>0.68400000000000005</v>
      </c>
      <c r="I345" s="22" t="s">
        <v>22</v>
      </c>
      <c r="J345" s="22" t="s">
        <v>22</v>
      </c>
      <c r="K345" s="22" t="s">
        <v>22</v>
      </c>
      <c r="L345" s="22" t="s">
        <v>22</v>
      </c>
      <c r="M345" s="22" t="s">
        <v>22</v>
      </c>
      <c r="N345" s="22" t="s">
        <v>40</v>
      </c>
      <c r="O345" s="23" t="s">
        <v>23</v>
      </c>
      <c r="P345" s="23" t="s">
        <v>23</v>
      </c>
      <c r="Q345" s="23" t="s">
        <v>23</v>
      </c>
      <c r="R345" s="23" t="s">
        <v>23</v>
      </c>
      <c r="S345" s="23" t="s">
        <v>30</v>
      </c>
      <c r="T345" s="25">
        <v>82.5</v>
      </c>
      <c r="U345" s="24" t="s">
        <v>3028</v>
      </c>
      <c r="V345" s="22" t="s">
        <v>2299</v>
      </c>
      <c r="W345" s="11">
        <v>82.5</v>
      </c>
      <c r="X345" t="str">
        <f>VLOOKUP(E345,Planilha2!A:D,3,FALSE)</f>
        <v>Região Intermediária de Belo Horizonte</v>
      </c>
      <c r="Y345">
        <f>VLOOKUP(E345,Planilha2!A:D,4,FALSE)</f>
        <v>0.68400000000000005</v>
      </c>
      <c r="Z345" s="16">
        <f t="shared" si="21"/>
        <v>1</v>
      </c>
      <c r="AA345" s="16">
        <f t="shared" si="22"/>
        <v>1</v>
      </c>
      <c r="AB345" s="16">
        <f t="shared" si="23"/>
        <v>2</v>
      </c>
    </row>
    <row r="346" spans="1:28" ht="73.5" customHeight="1" x14ac:dyDescent="0.25">
      <c r="A346" s="21">
        <v>275358</v>
      </c>
      <c r="B346" s="22" t="s">
        <v>2124</v>
      </c>
      <c r="C346" s="22" t="s">
        <v>2125</v>
      </c>
      <c r="D346" s="22" t="s">
        <v>44</v>
      </c>
      <c r="E346" s="23">
        <v>3106200</v>
      </c>
      <c r="F346" s="22" t="s">
        <v>61</v>
      </c>
      <c r="G346" s="22" t="str">
        <f t="shared" si="20"/>
        <v>Região Intermediária de Belo Horizonte</v>
      </c>
      <c r="H346" s="22">
        <f>VLOOKUP(E346,Planilha2!A:D,4,FALSE)</f>
        <v>0.81</v>
      </c>
      <c r="I346" s="22" t="s">
        <v>22</v>
      </c>
      <c r="J346" s="22" t="s">
        <v>40</v>
      </c>
      <c r="K346" s="22" t="s">
        <v>22</v>
      </c>
      <c r="L346" s="22" t="s">
        <v>22</v>
      </c>
      <c r="M346" s="22" t="s">
        <v>22</v>
      </c>
      <c r="N346" s="22" t="s">
        <v>40</v>
      </c>
      <c r="O346" s="23" t="s">
        <v>23</v>
      </c>
      <c r="P346" s="23" t="s">
        <v>23</v>
      </c>
      <c r="Q346" s="23" t="s">
        <v>23</v>
      </c>
      <c r="R346" s="23" t="s">
        <v>23</v>
      </c>
      <c r="S346" s="23" t="s">
        <v>24</v>
      </c>
      <c r="T346" s="24">
        <v>81.875</v>
      </c>
      <c r="U346" s="24" t="s">
        <v>3028</v>
      </c>
      <c r="V346" s="22"/>
      <c r="W346" s="9">
        <v>81.875</v>
      </c>
      <c r="X346" t="str">
        <f>VLOOKUP(E346,Planilha2!A:D,3,FALSE)</f>
        <v>Região Intermediária de Belo Horizonte</v>
      </c>
      <c r="Y346">
        <f>VLOOKUP(E346,Planilha2!A:D,4,FALSE)</f>
        <v>0.81</v>
      </c>
      <c r="Z346" s="16">
        <f t="shared" si="21"/>
        <v>1</v>
      </c>
      <c r="AA346" s="16">
        <f t="shared" si="22"/>
        <v>1</v>
      </c>
      <c r="AB346" s="16">
        <f t="shared" si="23"/>
        <v>1</v>
      </c>
    </row>
    <row r="347" spans="1:28" ht="73.5" customHeight="1" x14ac:dyDescent="0.25">
      <c r="A347" s="21">
        <v>253899</v>
      </c>
      <c r="B347" s="22" t="s">
        <v>871</v>
      </c>
      <c r="C347" s="22" t="s">
        <v>872</v>
      </c>
      <c r="D347" s="22" t="s">
        <v>20</v>
      </c>
      <c r="E347" s="23">
        <v>3101508</v>
      </c>
      <c r="F347" s="22" t="s">
        <v>34</v>
      </c>
      <c r="G347" s="22" t="str">
        <f t="shared" si="20"/>
        <v>Região Intermediária de Juíz de Fora</v>
      </c>
      <c r="H347" s="22">
        <f>VLOOKUP(E347,Planilha2!A:D,4,FALSE)</f>
        <v>0.72599999999999998</v>
      </c>
      <c r="I347" s="22" t="s">
        <v>40</v>
      </c>
      <c r="J347" s="22" t="s">
        <v>22</v>
      </c>
      <c r="K347" s="22" t="s">
        <v>22</v>
      </c>
      <c r="L347" s="22" t="s">
        <v>22</v>
      </c>
      <c r="M347" s="22" t="s">
        <v>22</v>
      </c>
      <c r="N347" s="22" t="s">
        <v>22</v>
      </c>
      <c r="O347" s="23" t="s">
        <v>117</v>
      </c>
      <c r="P347" s="23" t="s">
        <v>58</v>
      </c>
      <c r="Q347" s="23" t="s">
        <v>23</v>
      </c>
      <c r="R347" s="23" t="s">
        <v>23</v>
      </c>
      <c r="S347" s="23" t="s">
        <v>93</v>
      </c>
      <c r="T347" s="24">
        <v>81.25</v>
      </c>
      <c r="U347" s="24" t="s">
        <v>3028</v>
      </c>
      <c r="V347" s="22"/>
      <c r="W347" s="9">
        <v>81.25</v>
      </c>
      <c r="X347" t="str">
        <f>VLOOKUP(E347,Planilha2!A:D,3,FALSE)</f>
        <v>Região Intermediária de Juíz de Fora</v>
      </c>
      <c r="Y347">
        <f>VLOOKUP(E347,Planilha2!A:D,4,FALSE)</f>
        <v>0.72599999999999998</v>
      </c>
      <c r="Z347" s="16">
        <f t="shared" si="21"/>
        <v>1</v>
      </c>
      <c r="AA347" s="16">
        <f t="shared" si="22"/>
        <v>1</v>
      </c>
      <c r="AB347" s="16">
        <f t="shared" si="23"/>
        <v>1</v>
      </c>
    </row>
    <row r="348" spans="1:28" ht="73.5" customHeight="1" x14ac:dyDescent="0.25">
      <c r="A348" s="21">
        <v>237132</v>
      </c>
      <c r="B348" s="22" t="s">
        <v>812</v>
      </c>
      <c r="C348" s="22" t="s">
        <v>813</v>
      </c>
      <c r="D348" s="22" t="s">
        <v>92</v>
      </c>
      <c r="E348" s="23">
        <v>3101904</v>
      </c>
      <c r="F348" s="22" t="s">
        <v>814</v>
      </c>
      <c r="G348" s="22" t="str">
        <f t="shared" si="20"/>
        <v>Região Intermediária de Varginha</v>
      </c>
      <c r="H348" s="22">
        <f>VLOOKUP(E348,Planilha2!A:D,4,FALSE)</f>
        <v>0.72499999999999998</v>
      </c>
      <c r="I348" s="22" t="s">
        <v>22</v>
      </c>
      <c r="J348" s="22" t="s">
        <v>22</v>
      </c>
      <c r="K348" s="22" t="s">
        <v>22</v>
      </c>
      <c r="L348" s="22" t="s">
        <v>22</v>
      </c>
      <c r="M348" s="22" t="s">
        <v>22</v>
      </c>
      <c r="N348" s="22" t="s">
        <v>22</v>
      </c>
      <c r="O348" s="23" t="s">
        <v>23</v>
      </c>
      <c r="P348" s="23" t="s">
        <v>23</v>
      </c>
      <c r="Q348" s="23" t="s">
        <v>58</v>
      </c>
      <c r="R348" s="23" t="s">
        <v>58</v>
      </c>
      <c r="S348" s="23" t="s">
        <v>93</v>
      </c>
      <c r="T348" s="25">
        <v>80.625</v>
      </c>
      <c r="U348" s="24" t="s">
        <v>3028</v>
      </c>
      <c r="V348" s="22" t="s">
        <v>3078</v>
      </c>
      <c r="W348" s="11">
        <v>80.625</v>
      </c>
      <c r="X348" t="str">
        <f>VLOOKUP(E348,Planilha2!A:D,3,FALSE)</f>
        <v>Região Intermediária de Varginha</v>
      </c>
      <c r="Y348">
        <f>VLOOKUP(E348,Planilha2!A:D,4,FALSE)</f>
        <v>0.72499999999999998</v>
      </c>
      <c r="Z348" s="16">
        <f t="shared" si="21"/>
        <v>1</v>
      </c>
      <c r="AA348" s="16">
        <f t="shared" si="22"/>
        <v>1</v>
      </c>
      <c r="AB348" s="16">
        <f t="shared" si="23"/>
        <v>1</v>
      </c>
    </row>
    <row r="349" spans="1:28" ht="73.5" customHeight="1" x14ac:dyDescent="0.25">
      <c r="A349" s="21">
        <v>274638</v>
      </c>
      <c r="B349" s="22" t="s">
        <v>1536</v>
      </c>
      <c r="C349" s="22" t="s">
        <v>1537</v>
      </c>
      <c r="D349" s="22" t="s">
        <v>92</v>
      </c>
      <c r="E349" s="23">
        <v>3113404</v>
      </c>
      <c r="F349" s="22" t="s">
        <v>108</v>
      </c>
      <c r="G349" s="22" t="str">
        <f t="shared" si="20"/>
        <v>Região Intermediária de Ipatinga</v>
      </c>
      <c r="H349" s="22">
        <f>VLOOKUP(E349,Planilha2!A:D,4,FALSE)</f>
        <v>0.70599999999999996</v>
      </c>
      <c r="I349" s="22" t="s">
        <v>22</v>
      </c>
      <c r="J349" s="22" t="s">
        <v>40</v>
      </c>
      <c r="K349" s="22" t="s">
        <v>22</v>
      </c>
      <c r="L349" s="22" t="s">
        <v>22</v>
      </c>
      <c r="M349" s="22" t="s">
        <v>22</v>
      </c>
      <c r="N349" s="22" t="s">
        <v>22</v>
      </c>
      <c r="O349" s="23" t="s">
        <v>23</v>
      </c>
      <c r="P349" s="23" t="s">
        <v>23</v>
      </c>
      <c r="Q349" s="23" t="s">
        <v>23</v>
      </c>
      <c r="R349" s="23" t="s">
        <v>58</v>
      </c>
      <c r="S349" s="23" t="s">
        <v>24</v>
      </c>
      <c r="T349" s="25">
        <v>80</v>
      </c>
      <c r="U349" s="24" t="s">
        <v>3028</v>
      </c>
      <c r="V349" s="22" t="s">
        <v>3075</v>
      </c>
      <c r="W349" s="11">
        <v>80</v>
      </c>
      <c r="X349" t="str">
        <f>VLOOKUP(E349,Planilha2!A:D,3,FALSE)</f>
        <v>Região Intermediária de Ipatinga</v>
      </c>
      <c r="Y349">
        <f>VLOOKUP(E349,Planilha2!A:D,4,FALSE)</f>
        <v>0.70599999999999996</v>
      </c>
      <c r="Z349" s="16">
        <f t="shared" si="21"/>
        <v>1</v>
      </c>
      <c r="AA349" s="16">
        <f t="shared" si="22"/>
        <v>1</v>
      </c>
      <c r="AB349" s="16">
        <f t="shared" si="23"/>
        <v>1</v>
      </c>
    </row>
    <row r="350" spans="1:28" ht="73.5" customHeight="1" x14ac:dyDescent="0.25">
      <c r="A350" s="21">
        <v>275356</v>
      </c>
      <c r="B350" s="22" t="s">
        <v>2195</v>
      </c>
      <c r="C350" s="22" t="s">
        <v>2196</v>
      </c>
      <c r="D350" s="22" t="s">
        <v>92</v>
      </c>
      <c r="E350" s="23">
        <v>3136207</v>
      </c>
      <c r="F350" s="22" t="s">
        <v>446</v>
      </c>
      <c r="G350" s="22" t="str">
        <f t="shared" si="20"/>
        <v>Região Intermediária de Ipatinga</v>
      </c>
      <c r="H350" s="22">
        <f>VLOOKUP(E350,Planilha2!A:D,4,FALSE)</f>
        <v>0.75800000000000001</v>
      </c>
      <c r="I350" s="22" t="s">
        <v>22</v>
      </c>
      <c r="J350" s="22" t="s">
        <v>22</v>
      </c>
      <c r="K350" s="22" t="s">
        <v>22</v>
      </c>
      <c r="L350" s="22" t="s">
        <v>40</v>
      </c>
      <c r="M350" s="22" t="s">
        <v>22</v>
      </c>
      <c r="N350" s="22" t="s">
        <v>22</v>
      </c>
      <c r="O350" s="23" t="s">
        <v>23</v>
      </c>
      <c r="P350" s="23" t="s">
        <v>23</v>
      </c>
      <c r="Q350" s="23" t="s">
        <v>58</v>
      </c>
      <c r="R350" s="23" t="s">
        <v>58</v>
      </c>
      <c r="S350" s="23" t="s">
        <v>23</v>
      </c>
      <c r="T350" s="25">
        <v>80</v>
      </c>
      <c r="U350" s="24" t="s">
        <v>3028</v>
      </c>
      <c r="V350" s="22" t="s">
        <v>3078</v>
      </c>
      <c r="W350" s="10">
        <v>80</v>
      </c>
      <c r="X350" t="str">
        <f>VLOOKUP(E350,Planilha2!A:D,3,FALSE)</f>
        <v>Região Intermediária de Ipatinga</v>
      </c>
      <c r="Y350">
        <f>VLOOKUP(E350,Planilha2!A:D,4,FALSE)</f>
        <v>0.75800000000000001</v>
      </c>
      <c r="Z350" s="16">
        <f t="shared" si="21"/>
        <v>1</v>
      </c>
      <c r="AA350" s="16">
        <f t="shared" si="22"/>
        <v>1</v>
      </c>
      <c r="AB350" s="16">
        <f t="shared" si="23"/>
        <v>1</v>
      </c>
    </row>
    <row r="351" spans="1:28" ht="73.5" customHeight="1" x14ac:dyDescent="0.25">
      <c r="A351" s="21">
        <v>261021</v>
      </c>
      <c r="B351" s="22" t="s">
        <v>1322</v>
      </c>
      <c r="C351" s="22" t="s">
        <v>1323</v>
      </c>
      <c r="D351" s="22" t="s">
        <v>28</v>
      </c>
      <c r="E351" s="23">
        <v>3102803</v>
      </c>
      <c r="F351" s="22" t="s">
        <v>1324</v>
      </c>
      <c r="G351" s="22" t="str">
        <f t="shared" si="20"/>
        <v>Região Intermediária de Juíz de Fora</v>
      </c>
      <c r="H351" s="22">
        <f>VLOOKUP(E351,Planilha2!A:D,4,FALSE)</f>
        <v>0.7</v>
      </c>
      <c r="I351" s="22" t="s">
        <v>22</v>
      </c>
      <c r="J351" s="22" t="s">
        <v>22</v>
      </c>
      <c r="K351" s="22" t="s">
        <v>22</v>
      </c>
      <c r="L351" s="22" t="s">
        <v>22</v>
      </c>
      <c r="M351" s="22" t="s">
        <v>22</v>
      </c>
      <c r="N351" s="22" t="s">
        <v>22</v>
      </c>
      <c r="O351" s="23" t="s">
        <v>23</v>
      </c>
      <c r="P351" s="23" t="s">
        <v>23</v>
      </c>
      <c r="Q351" s="23" t="s">
        <v>23</v>
      </c>
      <c r="R351" s="23" t="s">
        <v>23</v>
      </c>
      <c r="S351" s="23" t="s">
        <v>24</v>
      </c>
      <c r="T351" s="24">
        <v>77.5</v>
      </c>
      <c r="U351" s="24" t="s">
        <v>3028</v>
      </c>
      <c r="V351" s="22" t="s">
        <v>2299</v>
      </c>
      <c r="W351" s="9">
        <v>77.5</v>
      </c>
      <c r="X351" t="str">
        <f>VLOOKUP(E351,Planilha2!A:D,3,FALSE)</f>
        <v>Região Intermediária de Juíz de Fora</v>
      </c>
      <c r="Y351">
        <f>VLOOKUP(E351,Planilha2!A:D,4,FALSE)</f>
        <v>0.7</v>
      </c>
      <c r="Z351" s="16">
        <f t="shared" si="21"/>
        <v>1</v>
      </c>
      <c r="AA351" s="16">
        <f t="shared" si="22"/>
        <v>1</v>
      </c>
      <c r="AB351" s="16">
        <f t="shared" si="23"/>
        <v>1</v>
      </c>
    </row>
    <row r="352" spans="1:28" ht="73.5" customHeight="1" x14ac:dyDescent="0.25">
      <c r="A352" s="21">
        <v>271640</v>
      </c>
      <c r="B352" s="22" t="s">
        <v>2168</v>
      </c>
      <c r="C352" s="22" t="s">
        <v>2169</v>
      </c>
      <c r="D352" s="22" t="s">
        <v>28</v>
      </c>
      <c r="E352" s="23">
        <v>3141405</v>
      </c>
      <c r="F352" s="23" t="s">
        <v>2170</v>
      </c>
      <c r="G352" s="22" t="str">
        <f t="shared" si="20"/>
        <v>Região Intermediária de Teófilo Otoni</v>
      </c>
      <c r="H352" s="22">
        <f>VLOOKUP(E352,Planilha2!A:D,4,FALSE)</f>
        <v>0.624</v>
      </c>
      <c r="I352" s="22" t="s">
        <v>22</v>
      </c>
      <c r="J352" s="22" t="s">
        <v>22</v>
      </c>
      <c r="K352" s="22" t="s">
        <v>22</v>
      </c>
      <c r="L352" s="22" t="s">
        <v>22</v>
      </c>
      <c r="M352" s="22" t="s">
        <v>22</v>
      </c>
      <c r="N352" s="22" t="s">
        <v>22</v>
      </c>
      <c r="O352" s="23" t="s">
        <v>23</v>
      </c>
      <c r="P352" s="23" t="s">
        <v>23</v>
      </c>
      <c r="Q352" s="23" t="s">
        <v>23</v>
      </c>
      <c r="R352" s="23" t="s">
        <v>23</v>
      </c>
      <c r="S352" s="23" t="s">
        <v>30</v>
      </c>
      <c r="T352" s="25">
        <v>77.5</v>
      </c>
      <c r="U352" s="24" t="s">
        <v>3028</v>
      </c>
      <c r="V352" s="22" t="s">
        <v>3078</v>
      </c>
      <c r="W352" s="11">
        <v>77.5</v>
      </c>
      <c r="X352" t="str">
        <f>VLOOKUP(E352,Planilha2!A:D,3,FALSE)</f>
        <v>Região Intermediária de Teófilo Otoni</v>
      </c>
      <c r="Y352">
        <f>VLOOKUP(E352,Planilha2!A:D,4,FALSE)</f>
        <v>0.624</v>
      </c>
      <c r="Z352" s="16">
        <f t="shared" si="21"/>
        <v>1</v>
      </c>
      <c r="AA352" s="16">
        <f t="shared" si="22"/>
        <v>1</v>
      </c>
      <c r="AB352" s="16">
        <f t="shared" si="23"/>
        <v>1</v>
      </c>
    </row>
    <row r="353" spans="1:28" ht="73.5" customHeight="1" x14ac:dyDescent="0.25">
      <c r="A353" s="21">
        <v>275198</v>
      </c>
      <c r="B353" s="22" t="s">
        <v>1726</v>
      </c>
      <c r="C353" s="22" t="s">
        <v>1727</v>
      </c>
      <c r="D353" s="22" t="s">
        <v>276</v>
      </c>
      <c r="E353" s="23">
        <v>3136702</v>
      </c>
      <c r="F353" s="22" t="s">
        <v>198</v>
      </c>
      <c r="G353" s="22" t="str">
        <f t="shared" si="20"/>
        <v>Região Intermediária de Juíz de Fora</v>
      </c>
      <c r="H353" s="22">
        <f>VLOOKUP(E353,Planilha2!A:D,4,FALSE)</f>
        <v>0.77800000000000002</v>
      </c>
      <c r="I353" s="22" t="s">
        <v>22</v>
      </c>
      <c r="J353" s="22" t="s">
        <v>40</v>
      </c>
      <c r="K353" s="22" t="s">
        <v>22</v>
      </c>
      <c r="L353" s="22" t="s">
        <v>22</v>
      </c>
      <c r="M353" s="22" t="s">
        <v>22</v>
      </c>
      <c r="N353" s="22" t="s">
        <v>40</v>
      </c>
      <c r="O353" s="23" t="s">
        <v>23</v>
      </c>
      <c r="P353" s="23" t="s">
        <v>23</v>
      </c>
      <c r="Q353" s="23" t="s">
        <v>23</v>
      </c>
      <c r="R353" s="23" t="s">
        <v>23</v>
      </c>
      <c r="S353" s="23" t="s">
        <v>30</v>
      </c>
      <c r="T353" s="25">
        <v>77.5</v>
      </c>
      <c r="U353" s="24" t="s">
        <v>3028</v>
      </c>
      <c r="V353" s="22"/>
      <c r="W353" s="11">
        <v>77.5</v>
      </c>
      <c r="X353" t="str">
        <f>VLOOKUP(E353,Planilha2!A:D,3,FALSE)</f>
        <v>Região Intermediária de Juíz de Fora</v>
      </c>
      <c r="Y353">
        <f>VLOOKUP(E353,Planilha2!A:D,4,FALSE)</f>
        <v>0.77800000000000002</v>
      </c>
      <c r="Z353" s="16">
        <f t="shared" si="21"/>
        <v>1</v>
      </c>
      <c r="AA353" s="16">
        <f t="shared" si="22"/>
        <v>2</v>
      </c>
      <c r="AB353" s="16">
        <f t="shared" si="23"/>
        <v>2</v>
      </c>
    </row>
    <row r="354" spans="1:28" ht="73.5" customHeight="1" x14ac:dyDescent="0.25">
      <c r="A354" s="21">
        <v>248220</v>
      </c>
      <c r="B354" s="22" t="s">
        <v>576</v>
      </c>
      <c r="C354" s="22" t="s">
        <v>577</v>
      </c>
      <c r="D354" s="22" t="s">
        <v>20</v>
      </c>
      <c r="E354" s="23">
        <v>3140001</v>
      </c>
      <c r="F354" s="22" t="s">
        <v>578</v>
      </c>
      <c r="G354" s="22" t="str">
        <f t="shared" si="20"/>
        <v>Região Intermediária de Belo Horizonte</v>
      </c>
      <c r="H354" s="22">
        <f>VLOOKUP(E354,Planilha2!A:D,4,FALSE)</f>
        <v>0.74199999999999999</v>
      </c>
      <c r="I354" s="22" t="s">
        <v>22</v>
      </c>
      <c r="J354" s="22" t="s">
        <v>22</v>
      </c>
      <c r="K354" s="22" t="s">
        <v>22</v>
      </c>
      <c r="L354" s="22" t="s">
        <v>22</v>
      </c>
      <c r="M354" s="22" t="s">
        <v>22</v>
      </c>
      <c r="N354" s="22" t="s">
        <v>22</v>
      </c>
      <c r="O354" s="23" t="s">
        <v>23</v>
      </c>
      <c r="P354" s="23" t="s">
        <v>23</v>
      </c>
      <c r="Q354" s="23" t="s">
        <v>23</v>
      </c>
      <c r="R354" s="23" t="s">
        <v>23</v>
      </c>
      <c r="S354" s="23" t="s">
        <v>24</v>
      </c>
      <c r="T354" s="24">
        <v>76.25</v>
      </c>
      <c r="U354" s="24" t="s">
        <v>3028</v>
      </c>
      <c r="V354" s="22"/>
      <c r="W354" s="9">
        <v>76.25</v>
      </c>
      <c r="X354" t="str">
        <f>VLOOKUP(E354,Planilha2!A:D,3,FALSE)</f>
        <v>Região Intermediária de Belo Horizonte</v>
      </c>
      <c r="Y354">
        <f>VLOOKUP(E354,Planilha2!A:D,4,FALSE)</f>
        <v>0.74199999999999999</v>
      </c>
      <c r="Z354" s="16">
        <f t="shared" si="21"/>
        <v>1</v>
      </c>
      <c r="AA354" s="16">
        <f t="shared" si="22"/>
        <v>1</v>
      </c>
      <c r="AB354" s="16">
        <f t="shared" si="23"/>
        <v>1</v>
      </c>
    </row>
    <row r="355" spans="1:28" ht="73.5" customHeight="1" x14ac:dyDescent="0.25">
      <c r="A355" s="21">
        <v>238055</v>
      </c>
      <c r="B355" s="22" t="s">
        <v>913</v>
      </c>
      <c r="C355" s="22" t="s">
        <v>914</v>
      </c>
      <c r="D355" s="22" t="s">
        <v>92</v>
      </c>
      <c r="E355" s="23">
        <v>3126109</v>
      </c>
      <c r="F355" s="22" t="s">
        <v>915</v>
      </c>
      <c r="G355" s="22" t="str">
        <f t="shared" si="20"/>
        <v>Região Intermediária de Divinópolis</v>
      </c>
      <c r="H355" s="22">
        <f>VLOOKUP(E355,Planilha2!A:D,4,FALSE)</f>
        <v>0.755</v>
      </c>
      <c r="I355" s="22" t="s">
        <v>22</v>
      </c>
      <c r="J355" s="22" t="s">
        <v>40</v>
      </c>
      <c r="K355" s="22" t="s">
        <v>22</v>
      </c>
      <c r="L355" s="22" t="s">
        <v>22</v>
      </c>
      <c r="M355" s="22" t="s">
        <v>22</v>
      </c>
      <c r="N355" s="22" t="s">
        <v>40</v>
      </c>
      <c r="O355" s="23" t="s">
        <v>23</v>
      </c>
      <c r="P355" s="23" t="s">
        <v>23</v>
      </c>
      <c r="Q355" s="23" t="s">
        <v>58</v>
      </c>
      <c r="R355" s="23" t="s">
        <v>23</v>
      </c>
      <c r="S355" s="23" t="s">
        <v>24</v>
      </c>
      <c r="T355" s="25">
        <v>75</v>
      </c>
      <c r="U355" s="24" t="s">
        <v>3028</v>
      </c>
      <c r="V355" s="22" t="s">
        <v>3078</v>
      </c>
      <c r="W355" s="11">
        <v>75</v>
      </c>
      <c r="X355" t="str">
        <f>VLOOKUP(E355,Planilha2!A:D,3,FALSE)</f>
        <v>Região Intermediária de Divinópolis</v>
      </c>
      <c r="Y355">
        <f>VLOOKUP(E355,Planilha2!A:D,4,FALSE)</f>
        <v>0.755</v>
      </c>
      <c r="Z355" s="16">
        <f t="shared" si="21"/>
        <v>1</v>
      </c>
      <c r="AA355" s="16">
        <f t="shared" si="22"/>
        <v>1</v>
      </c>
      <c r="AB355" s="16">
        <f t="shared" si="23"/>
        <v>1</v>
      </c>
    </row>
    <row r="356" spans="1:28" ht="73.5" customHeight="1" x14ac:dyDescent="0.25">
      <c r="A356" s="21">
        <v>240188</v>
      </c>
      <c r="B356" s="22" t="s">
        <v>1142</v>
      </c>
      <c r="C356" s="22" t="s">
        <v>1143</v>
      </c>
      <c r="D356" s="22" t="s">
        <v>92</v>
      </c>
      <c r="E356" s="23">
        <v>3122306</v>
      </c>
      <c r="F356" s="22" t="s">
        <v>202</v>
      </c>
      <c r="G356" s="22" t="str">
        <f t="shared" si="20"/>
        <v>Região Intermediária de Divinópolis</v>
      </c>
      <c r="H356" s="22">
        <f>VLOOKUP(E356,Planilha2!A:D,4,FALSE)</f>
        <v>0.76400000000000001</v>
      </c>
      <c r="I356" s="22" t="s">
        <v>22</v>
      </c>
      <c r="J356" s="22" t="s">
        <v>22</v>
      </c>
      <c r="K356" s="22" t="s">
        <v>22</v>
      </c>
      <c r="L356" s="22" t="s">
        <v>22</v>
      </c>
      <c r="M356" s="22" t="s">
        <v>22</v>
      </c>
      <c r="N356" s="22" t="s">
        <v>40</v>
      </c>
      <c r="O356" s="23" t="s">
        <v>23</v>
      </c>
      <c r="P356" s="23" t="s">
        <v>23</v>
      </c>
      <c r="Q356" s="23" t="s">
        <v>58</v>
      </c>
      <c r="R356" s="23" t="s">
        <v>23</v>
      </c>
      <c r="S356" s="23" t="s">
        <v>24</v>
      </c>
      <c r="T356" s="25">
        <v>75</v>
      </c>
      <c r="U356" s="24" t="s">
        <v>3028</v>
      </c>
      <c r="V356" s="22" t="s">
        <v>3078</v>
      </c>
      <c r="W356" s="11">
        <v>75</v>
      </c>
      <c r="X356" t="str">
        <f>VLOOKUP(E356,Planilha2!A:D,3,FALSE)</f>
        <v>Região Intermediária de Divinópolis</v>
      </c>
      <c r="Y356">
        <f>VLOOKUP(E356,Planilha2!A:D,4,FALSE)</f>
        <v>0.76400000000000001</v>
      </c>
      <c r="Z356" s="16">
        <f t="shared" si="21"/>
        <v>1</v>
      </c>
      <c r="AA356" s="16">
        <f t="shared" si="22"/>
        <v>1</v>
      </c>
      <c r="AB356" s="16">
        <f t="shared" si="23"/>
        <v>2</v>
      </c>
    </row>
    <row r="357" spans="1:28" ht="73.5" customHeight="1" x14ac:dyDescent="0.25">
      <c r="A357" s="21">
        <v>247690</v>
      </c>
      <c r="B357" s="22" t="s">
        <v>1267</v>
      </c>
      <c r="C357" s="22" t="s">
        <v>1268</v>
      </c>
      <c r="D357" s="22" t="s">
        <v>65</v>
      </c>
      <c r="E357" s="23">
        <v>3131307</v>
      </c>
      <c r="F357" s="22" t="s">
        <v>121</v>
      </c>
      <c r="G357" s="22" t="str">
        <f t="shared" si="20"/>
        <v>Região Intermediária de Ipatinga</v>
      </c>
      <c r="H357" s="22">
        <f>VLOOKUP(E357,Planilha2!A:D,4,FALSE)</f>
        <v>0.77100000000000002</v>
      </c>
      <c r="I357" s="22" t="s">
        <v>40</v>
      </c>
      <c r="J357" s="22" t="s">
        <v>22</v>
      </c>
      <c r="K357" s="22" t="s">
        <v>22</v>
      </c>
      <c r="L357" s="22" t="s">
        <v>22</v>
      </c>
      <c r="M357" s="22" t="s">
        <v>22</v>
      </c>
      <c r="N357" s="22" t="s">
        <v>22</v>
      </c>
      <c r="O357" s="23" t="s">
        <v>23</v>
      </c>
      <c r="P357" s="23" t="s">
        <v>23</v>
      </c>
      <c r="Q357" s="23" t="s">
        <v>23</v>
      </c>
      <c r="R357" s="23" t="s">
        <v>23</v>
      </c>
      <c r="S357" s="23" t="s">
        <v>30</v>
      </c>
      <c r="T357" s="25">
        <v>75</v>
      </c>
      <c r="U357" s="24" t="s">
        <v>3028</v>
      </c>
      <c r="V357" s="22"/>
      <c r="W357" s="10">
        <v>75</v>
      </c>
      <c r="X357" t="str">
        <f>VLOOKUP(E357,Planilha2!A:D,3,FALSE)</f>
        <v>Região Intermediária de Ipatinga</v>
      </c>
      <c r="Y357">
        <f>VLOOKUP(E357,Planilha2!A:D,4,FALSE)</f>
        <v>0.77100000000000002</v>
      </c>
      <c r="Z357" s="16">
        <f t="shared" si="21"/>
        <v>1</v>
      </c>
      <c r="AA357" s="16">
        <f t="shared" si="22"/>
        <v>1</v>
      </c>
      <c r="AB357" s="16">
        <f t="shared" si="23"/>
        <v>1</v>
      </c>
    </row>
    <row r="358" spans="1:28" ht="73.5" customHeight="1" x14ac:dyDescent="0.25">
      <c r="A358" s="21">
        <v>248182</v>
      </c>
      <c r="B358" s="22" t="s">
        <v>258</v>
      </c>
      <c r="C358" s="22" t="s">
        <v>259</v>
      </c>
      <c r="D358" s="22" t="s">
        <v>92</v>
      </c>
      <c r="E358" s="23">
        <v>3118304</v>
      </c>
      <c r="F358" s="22" t="s">
        <v>260</v>
      </c>
      <c r="G358" s="22" t="str">
        <f t="shared" si="20"/>
        <v>Região Intermediária de Barbacena</v>
      </c>
      <c r="H358" s="22">
        <f>VLOOKUP(E358,Planilha2!A:D,4,FALSE)</f>
        <v>0.76100000000000001</v>
      </c>
      <c r="I358" s="22" t="s">
        <v>40</v>
      </c>
      <c r="J358" s="22" t="s">
        <v>22</v>
      </c>
      <c r="K358" s="22" t="s">
        <v>22</v>
      </c>
      <c r="L358" s="22" t="s">
        <v>22</v>
      </c>
      <c r="M358" s="22" t="s">
        <v>22</v>
      </c>
      <c r="N358" s="22" t="s">
        <v>40</v>
      </c>
      <c r="O358" s="23" t="s">
        <v>117</v>
      </c>
      <c r="P358" s="23" t="s">
        <v>23</v>
      </c>
      <c r="Q358" s="23" t="s">
        <v>23</v>
      </c>
      <c r="R358" s="23" t="s">
        <v>23</v>
      </c>
      <c r="S358" s="23" t="s">
        <v>58</v>
      </c>
      <c r="T358" s="25">
        <v>75</v>
      </c>
      <c r="U358" s="24" t="s">
        <v>3028</v>
      </c>
      <c r="V358" s="22" t="s">
        <v>3077</v>
      </c>
      <c r="W358" s="11">
        <v>75</v>
      </c>
      <c r="X358" t="str">
        <f>VLOOKUP(E358,Planilha2!A:D,3,FALSE)</f>
        <v>Região Intermediária de Barbacena</v>
      </c>
      <c r="Y358">
        <f>VLOOKUP(E358,Planilha2!A:D,4,FALSE)</f>
        <v>0.76100000000000001</v>
      </c>
      <c r="Z358" s="16">
        <f t="shared" si="21"/>
        <v>1</v>
      </c>
      <c r="AA358" s="16">
        <f t="shared" si="22"/>
        <v>1</v>
      </c>
      <c r="AB358" s="16">
        <f t="shared" si="23"/>
        <v>1</v>
      </c>
    </row>
    <row r="359" spans="1:28" ht="73.5" customHeight="1" x14ac:dyDescent="0.25">
      <c r="A359" s="21">
        <v>248830</v>
      </c>
      <c r="B359" s="22" t="s">
        <v>610</v>
      </c>
      <c r="C359" s="22" t="s">
        <v>611</v>
      </c>
      <c r="D359" s="22" t="s">
        <v>20</v>
      </c>
      <c r="E359" s="23">
        <v>3105509</v>
      </c>
      <c r="F359" s="22" t="s">
        <v>116</v>
      </c>
      <c r="G359" s="22" t="str">
        <f t="shared" si="20"/>
        <v>Região Intermediária de Juíz de Fora</v>
      </c>
      <c r="H359" s="22">
        <f>VLOOKUP(E359,Planilha2!A:D,4,FALSE)</f>
        <v>0.64900000000000002</v>
      </c>
      <c r="I359" s="22" t="s">
        <v>22</v>
      </c>
      <c r="J359" s="22" t="s">
        <v>22</v>
      </c>
      <c r="K359" s="22" t="s">
        <v>22</v>
      </c>
      <c r="L359" s="22" t="s">
        <v>40</v>
      </c>
      <c r="M359" s="22" t="s">
        <v>22</v>
      </c>
      <c r="N359" s="22" t="s">
        <v>40</v>
      </c>
      <c r="O359" s="23" t="s">
        <v>23</v>
      </c>
      <c r="P359" s="23" t="s">
        <v>23</v>
      </c>
      <c r="Q359" s="23" t="s">
        <v>23</v>
      </c>
      <c r="R359" s="23" t="s">
        <v>23</v>
      </c>
      <c r="S359" s="23" t="s">
        <v>24</v>
      </c>
      <c r="T359" s="24">
        <v>75</v>
      </c>
      <c r="U359" s="24" t="s">
        <v>3028</v>
      </c>
      <c r="V359" s="22"/>
      <c r="W359" s="9">
        <v>75</v>
      </c>
      <c r="X359" t="str">
        <f>VLOOKUP(E359,Planilha2!A:D,3,FALSE)</f>
        <v>Região Intermediária de Juíz de Fora</v>
      </c>
      <c r="Y359">
        <f>VLOOKUP(E359,Planilha2!A:D,4,FALSE)</f>
        <v>0.64900000000000002</v>
      </c>
      <c r="Z359" s="16">
        <f t="shared" si="21"/>
        <v>1</v>
      </c>
      <c r="AA359" s="16">
        <f t="shared" si="22"/>
        <v>1</v>
      </c>
      <c r="AB359" s="16">
        <f t="shared" si="23"/>
        <v>1</v>
      </c>
    </row>
    <row r="360" spans="1:28" ht="73.5" customHeight="1" x14ac:dyDescent="0.25">
      <c r="A360" s="21">
        <v>254489</v>
      </c>
      <c r="B360" s="22" t="s">
        <v>1375</v>
      </c>
      <c r="C360" s="22" t="s">
        <v>1376</v>
      </c>
      <c r="D360" s="22" t="s">
        <v>20</v>
      </c>
      <c r="E360" s="23">
        <v>3122306</v>
      </c>
      <c r="F360" s="22" t="s">
        <v>1377</v>
      </c>
      <c r="G360" s="22" t="str">
        <f t="shared" si="20"/>
        <v>Região Intermediária de Divinópolis</v>
      </c>
      <c r="H360" s="22">
        <f>VLOOKUP(E360,Planilha2!A:D,4,FALSE)</f>
        <v>0.76400000000000001</v>
      </c>
      <c r="I360" s="22" t="s">
        <v>22</v>
      </c>
      <c r="J360" s="22" t="s">
        <v>22</v>
      </c>
      <c r="K360" s="22" t="s">
        <v>22</v>
      </c>
      <c r="L360" s="22" t="s">
        <v>22</v>
      </c>
      <c r="M360" s="22" t="s">
        <v>22</v>
      </c>
      <c r="N360" s="22" t="s">
        <v>22</v>
      </c>
      <c r="O360" s="23" t="s">
        <v>117</v>
      </c>
      <c r="P360" s="23" t="s">
        <v>23</v>
      </c>
      <c r="Q360" s="23" t="s">
        <v>58</v>
      </c>
      <c r="R360" s="23" t="s">
        <v>58</v>
      </c>
      <c r="S360" s="23" t="s">
        <v>93</v>
      </c>
      <c r="T360" s="25">
        <v>75</v>
      </c>
      <c r="U360" s="24" t="s">
        <v>3028</v>
      </c>
      <c r="V360" s="22"/>
      <c r="W360" s="11">
        <v>75</v>
      </c>
      <c r="X360" t="str">
        <f>VLOOKUP(E360,Planilha2!A:D,3,FALSE)</f>
        <v>Região Intermediária de Divinópolis</v>
      </c>
      <c r="Y360">
        <f>VLOOKUP(E360,Planilha2!A:D,4,FALSE)</f>
        <v>0.76400000000000001</v>
      </c>
      <c r="Z360" s="16">
        <f t="shared" si="21"/>
        <v>1</v>
      </c>
      <c r="AA360" s="16">
        <f t="shared" si="22"/>
        <v>1</v>
      </c>
      <c r="AB360" s="16">
        <f t="shared" si="23"/>
        <v>1</v>
      </c>
    </row>
    <row r="361" spans="1:28" ht="73.5" customHeight="1" x14ac:dyDescent="0.25">
      <c r="A361" s="21">
        <v>257952</v>
      </c>
      <c r="B361" s="22" t="s">
        <v>1102</v>
      </c>
      <c r="C361" s="22" t="s">
        <v>1103</v>
      </c>
      <c r="D361" s="22" t="s">
        <v>208</v>
      </c>
      <c r="E361" s="23">
        <v>3118601</v>
      </c>
      <c r="F361" s="22" t="s">
        <v>1104</v>
      </c>
      <c r="G361" s="22" t="str">
        <f t="shared" si="20"/>
        <v>Região Intermediária de Belo Horizonte</v>
      </c>
      <c r="H361" s="22">
        <f>VLOOKUP(E361,Planilha2!A:D,4,FALSE)</f>
        <v>0.75600000000000001</v>
      </c>
      <c r="I361" s="22" t="s">
        <v>22</v>
      </c>
      <c r="J361" s="22" t="s">
        <v>22</v>
      </c>
      <c r="K361" s="22" t="s">
        <v>22</v>
      </c>
      <c r="L361" s="22" t="s">
        <v>22</v>
      </c>
      <c r="M361" s="22" t="s">
        <v>22</v>
      </c>
      <c r="N361" s="22" t="s">
        <v>40</v>
      </c>
      <c r="O361" s="23" t="s">
        <v>23</v>
      </c>
      <c r="P361" s="23" t="s">
        <v>58</v>
      </c>
      <c r="Q361" s="23" t="s">
        <v>23</v>
      </c>
      <c r="R361" s="23" t="s">
        <v>23</v>
      </c>
      <c r="S361" s="23" t="s">
        <v>24</v>
      </c>
      <c r="T361" s="24">
        <v>75</v>
      </c>
      <c r="U361" s="24" t="s">
        <v>3028</v>
      </c>
      <c r="V361" s="22"/>
      <c r="W361" s="9">
        <v>75</v>
      </c>
      <c r="X361" t="str">
        <f>VLOOKUP(E361,Planilha2!A:D,3,FALSE)</f>
        <v>Região Intermediária de Belo Horizonte</v>
      </c>
      <c r="Y361">
        <f>VLOOKUP(E361,Planilha2!A:D,4,FALSE)</f>
        <v>0.75600000000000001</v>
      </c>
      <c r="Z361" s="16">
        <f t="shared" si="21"/>
        <v>1</v>
      </c>
      <c r="AA361" s="16">
        <f t="shared" si="22"/>
        <v>1</v>
      </c>
      <c r="AB361" s="16">
        <f t="shared" si="23"/>
        <v>1</v>
      </c>
    </row>
    <row r="362" spans="1:28" ht="73.5" customHeight="1" x14ac:dyDescent="0.25">
      <c r="A362" s="21">
        <v>271551</v>
      </c>
      <c r="B362" s="22" t="s">
        <v>1680</v>
      </c>
      <c r="C362" s="22" t="s">
        <v>1681</v>
      </c>
      <c r="D362" s="22" t="s">
        <v>276</v>
      </c>
      <c r="E362" s="23">
        <v>3115300</v>
      </c>
      <c r="F362" s="22" t="s">
        <v>1682</v>
      </c>
      <c r="G362" s="22" t="str">
        <f t="shared" si="20"/>
        <v>Região Intermediária de Juíz de Fora</v>
      </c>
      <c r="H362" s="22">
        <f>VLOOKUP(E362,Planilha2!A:D,4,FALSE)</f>
        <v>0.751</v>
      </c>
      <c r="I362" s="22" t="s">
        <v>40</v>
      </c>
      <c r="J362" s="22" t="s">
        <v>22</v>
      </c>
      <c r="K362" s="22" t="s">
        <v>22</v>
      </c>
      <c r="L362" s="22" t="s">
        <v>22</v>
      </c>
      <c r="M362" s="22" t="s">
        <v>22</v>
      </c>
      <c r="N362" s="22" t="s">
        <v>40</v>
      </c>
      <c r="O362" s="23" t="s">
        <v>23</v>
      </c>
      <c r="P362" s="23" t="s">
        <v>23</v>
      </c>
      <c r="Q362" s="23" t="s">
        <v>23</v>
      </c>
      <c r="R362" s="23" t="s">
        <v>23</v>
      </c>
      <c r="S362" s="23" t="s">
        <v>30</v>
      </c>
      <c r="T362" s="25">
        <v>75</v>
      </c>
      <c r="U362" s="24" t="s">
        <v>3028</v>
      </c>
      <c r="V362" s="22"/>
      <c r="W362" s="11">
        <v>75</v>
      </c>
      <c r="X362" t="str">
        <f>VLOOKUP(E362,Planilha2!A:D,3,FALSE)</f>
        <v>Região Intermediária de Juíz de Fora</v>
      </c>
      <c r="Y362">
        <f>VLOOKUP(E362,Planilha2!A:D,4,FALSE)</f>
        <v>0.751</v>
      </c>
      <c r="Z362" s="16">
        <f t="shared" si="21"/>
        <v>1</v>
      </c>
      <c r="AA362" s="16">
        <f t="shared" si="22"/>
        <v>1</v>
      </c>
      <c r="AB362" s="16">
        <f t="shared" si="23"/>
        <v>1</v>
      </c>
    </row>
    <row r="363" spans="1:28" ht="73.5" customHeight="1" x14ac:dyDescent="0.25">
      <c r="A363" s="21">
        <v>274887</v>
      </c>
      <c r="B363" s="22" t="s">
        <v>1687</v>
      </c>
      <c r="C363" s="22" t="s">
        <v>2029</v>
      </c>
      <c r="D363" s="22" t="s">
        <v>208</v>
      </c>
      <c r="E363" s="23">
        <v>3151206</v>
      </c>
      <c r="F363" s="22" t="s">
        <v>1402</v>
      </c>
      <c r="G363" s="22" t="str">
        <f t="shared" si="20"/>
        <v>Região Intermediária de Montes Claros</v>
      </c>
      <c r="H363" s="22">
        <f>VLOOKUP(E363,Planilha2!A:D,4,FALSE)</f>
        <v>0.73099999999999998</v>
      </c>
      <c r="I363" s="22" t="s">
        <v>40</v>
      </c>
      <c r="J363" s="22" t="s">
        <v>22</v>
      </c>
      <c r="K363" s="22" t="s">
        <v>22</v>
      </c>
      <c r="L363" s="22" t="s">
        <v>22</v>
      </c>
      <c r="M363" s="22" t="s">
        <v>22</v>
      </c>
      <c r="N363" s="22" t="s">
        <v>40</v>
      </c>
      <c r="O363" s="23" t="s">
        <v>23</v>
      </c>
      <c r="P363" s="23" t="s">
        <v>23</v>
      </c>
      <c r="Q363" s="23" t="s">
        <v>23</v>
      </c>
      <c r="R363" s="23" t="s">
        <v>23</v>
      </c>
      <c r="S363" s="23" t="s">
        <v>24</v>
      </c>
      <c r="T363" s="24">
        <v>75</v>
      </c>
      <c r="U363" s="24" t="s">
        <v>3028</v>
      </c>
      <c r="V363" s="22"/>
      <c r="W363" s="9">
        <v>75</v>
      </c>
      <c r="X363" t="str">
        <f>VLOOKUP(E363,Planilha2!A:D,3,FALSE)</f>
        <v>Região Intermediária de Montes Claros</v>
      </c>
      <c r="Y363">
        <f>VLOOKUP(E363,Planilha2!A:D,4,FALSE)</f>
        <v>0.73099999999999998</v>
      </c>
      <c r="Z363" s="16">
        <f t="shared" si="21"/>
        <v>1</v>
      </c>
      <c r="AA363" s="16">
        <f t="shared" si="22"/>
        <v>2</v>
      </c>
      <c r="AB363" s="16">
        <f t="shared" si="23"/>
        <v>1</v>
      </c>
    </row>
    <row r="364" spans="1:28" ht="73.5" customHeight="1" x14ac:dyDescent="0.25">
      <c r="A364" s="21">
        <v>275594</v>
      </c>
      <c r="B364" s="22" t="s">
        <v>2211</v>
      </c>
      <c r="C364" s="22" t="s">
        <v>2212</v>
      </c>
      <c r="D364" s="22" t="s">
        <v>65</v>
      </c>
      <c r="E364" s="23">
        <v>3136702</v>
      </c>
      <c r="F364" s="22" t="s">
        <v>198</v>
      </c>
      <c r="G364" s="22" t="str">
        <f t="shared" si="20"/>
        <v>Região Intermediária de Juíz de Fora</v>
      </c>
      <c r="H364" s="22">
        <f>VLOOKUP(E364,Planilha2!A:D,4,FALSE)</f>
        <v>0.77800000000000002</v>
      </c>
      <c r="I364" s="22" t="s">
        <v>22</v>
      </c>
      <c r="J364" s="22" t="s">
        <v>22</v>
      </c>
      <c r="K364" s="22" t="s">
        <v>22</v>
      </c>
      <c r="L364" s="22" t="s">
        <v>22</v>
      </c>
      <c r="M364" s="22" t="s">
        <v>22</v>
      </c>
      <c r="N364" s="22" t="s">
        <v>22</v>
      </c>
      <c r="O364" s="23" t="s">
        <v>23</v>
      </c>
      <c r="P364" s="23" t="s">
        <v>23</v>
      </c>
      <c r="Q364" s="23" t="s">
        <v>23</v>
      </c>
      <c r="R364" s="23" t="s">
        <v>23</v>
      </c>
      <c r="S364" s="23" t="s">
        <v>23</v>
      </c>
      <c r="T364" s="25">
        <v>75</v>
      </c>
      <c r="U364" s="24" t="s">
        <v>3028</v>
      </c>
      <c r="V364" s="22"/>
      <c r="W364" s="11">
        <v>75</v>
      </c>
      <c r="X364" t="str">
        <f>VLOOKUP(E364,Planilha2!A:D,3,FALSE)</f>
        <v>Região Intermediária de Juíz de Fora</v>
      </c>
      <c r="Y364">
        <f>VLOOKUP(E364,Planilha2!A:D,4,FALSE)</f>
        <v>0.77800000000000002</v>
      </c>
      <c r="Z364" s="16">
        <f t="shared" si="21"/>
        <v>1</v>
      </c>
      <c r="AA364" s="16">
        <f t="shared" si="22"/>
        <v>1</v>
      </c>
      <c r="AB364" s="16">
        <f t="shared" si="23"/>
        <v>1</v>
      </c>
    </row>
    <row r="365" spans="1:28" ht="73.5" customHeight="1" x14ac:dyDescent="0.25">
      <c r="A365" s="21">
        <v>275840</v>
      </c>
      <c r="B365" s="22" t="s">
        <v>657</v>
      </c>
      <c r="C365" s="22" t="s">
        <v>658</v>
      </c>
      <c r="D365" s="22" t="s">
        <v>104</v>
      </c>
      <c r="E365" s="23">
        <v>3122306</v>
      </c>
      <c r="F365" s="22" t="s">
        <v>202</v>
      </c>
      <c r="G365" s="22" t="str">
        <f t="shared" si="20"/>
        <v>Região Intermediária de Divinópolis</v>
      </c>
      <c r="H365" s="22">
        <f>VLOOKUP(E365,Planilha2!A:D,4,FALSE)</f>
        <v>0.76400000000000001</v>
      </c>
      <c r="I365" s="22" t="s">
        <v>40</v>
      </c>
      <c r="J365" s="22" t="s">
        <v>22</v>
      </c>
      <c r="K365" s="22" t="s">
        <v>22</v>
      </c>
      <c r="L365" s="22" t="s">
        <v>22</v>
      </c>
      <c r="M365" s="22" t="s">
        <v>22</v>
      </c>
      <c r="N365" s="22" t="s">
        <v>40</v>
      </c>
      <c r="O365" s="23" t="s">
        <v>23</v>
      </c>
      <c r="P365" s="23" t="s">
        <v>23</v>
      </c>
      <c r="Q365" s="23" t="s">
        <v>23</v>
      </c>
      <c r="R365" s="23" t="s">
        <v>58</v>
      </c>
      <c r="S365" s="23" t="s">
        <v>24</v>
      </c>
      <c r="T365" s="25">
        <v>75</v>
      </c>
      <c r="U365" s="24" t="s">
        <v>3028</v>
      </c>
      <c r="V365" s="22"/>
      <c r="W365" s="10">
        <v>75</v>
      </c>
      <c r="X365" t="str">
        <f>VLOOKUP(E365,Planilha2!A:D,3,FALSE)</f>
        <v>Região Intermediária de Divinópolis</v>
      </c>
      <c r="Y365">
        <f>VLOOKUP(E365,Planilha2!A:D,4,FALSE)</f>
        <v>0.76400000000000001</v>
      </c>
      <c r="Z365" s="16">
        <f t="shared" si="21"/>
        <v>1</v>
      </c>
      <c r="AA365" s="16">
        <f t="shared" si="22"/>
        <v>2</v>
      </c>
      <c r="AB365" s="16">
        <f t="shared" si="23"/>
        <v>2</v>
      </c>
    </row>
    <row r="366" spans="1:28" ht="73.5" customHeight="1" x14ac:dyDescent="0.25">
      <c r="A366" s="21">
        <v>275845</v>
      </c>
      <c r="B366" s="22" t="s">
        <v>2213</v>
      </c>
      <c r="C366" s="22" t="s">
        <v>2214</v>
      </c>
      <c r="D366" s="22" t="s">
        <v>28</v>
      </c>
      <c r="E366" s="23">
        <v>3168705</v>
      </c>
      <c r="F366" s="22" t="s">
        <v>2185</v>
      </c>
      <c r="G366" s="22" t="str">
        <f t="shared" si="20"/>
        <v>Região Intermediária de Ipatinga</v>
      </c>
      <c r="H366" s="22">
        <f>VLOOKUP(E366,Planilha2!A:D,4,FALSE)</f>
        <v>0.77</v>
      </c>
      <c r="I366" s="22" t="s">
        <v>22</v>
      </c>
      <c r="J366" s="22" t="s">
        <v>22</v>
      </c>
      <c r="K366" s="22" t="s">
        <v>22</v>
      </c>
      <c r="L366" s="22" t="s">
        <v>22</v>
      </c>
      <c r="M366" s="22" t="s">
        <v>22</v>
      </c>
      <c r="N366" s="22" t="s">
        <v>22</v>
      </c>
      <c r="O366" s="23" t="s">
        <v>23</v>
      </c>
      <c r="P366" s="23" t="s">
        <v>23</v>
      </c>
      <c r="Q366" s="23" t="s">
        <v>23</v>
      </c>
      <c r="R366" s="23" t="s">
        <v>23</v>
      </c>
      <c r="S366" s="23" t="s">
        <v>30</v>
      </c>
      <c r="T366" s="24">
        <v>73.75</v>
      </c>
      <c r="U366" s="24" t="s">
        <v>3028</v>
      </c>
      <c r="V366" s="22" t="s">
        <v>3078</v>
      </c>
      <c r="W366" s="8">
        <v>73.75</v>
      </c>
      <c r="X366" t="str">
        <f>VLOOKUP(E366,Planilha2!A:D,3,FALSE)</f>
        <v>Região Intermediária de Ipatinga</v>
      </c>
      <c r="Y366">
        <f>VLOOKUP(E366,Planilha2!A:D,4,FALSE)</f>
        <v>0.77</v>
      </c>
      <c r="Z366" s="16">
        <f t="shared" si="21"/>
        <v>1</v>
      </c>
      <c r="AA366" s="16">
        <f t="shared" si="22"/>
        <v>1</v>
      </c>
      <c r="AB366" s="16">
        <f t="shared" si="23"/>
        <v>1</v>
      </c>
    </row>
    <row r="367" spans="1:28" ht="73.5" customHeight="1" x14ac:dyDescent="0.25">
      <c r="A367" s="21">
        <v>258893</v>
      </c>
      <c r="B367" s="22" t="s">
        <v>1161</v>
      </c>
      <c r="C367" s="22" t="s">
        <v>1162</v>
      </c>
      <c r="D367" s="22" t="s">
        <v>276</v>
      </c>
      <c r="E367" s="23">
        <v>3171303</v>
      </c>
      <c r="F367" s="22" t="s">
        <v>1163</v>
      </c>
      <c r="G367" s="22" t="str">
        <f t="shared" si="20"/>
        <v>Região Intermediária de Juíz de Fora</v>
      </c>
      <c r="H367" s="22">
        <f>VLOOKUP(E367,Planilha2!A:D,4,FALSE)</f>
        <v>0.77500000000000002</v>
      </c>
      <c r="I367" s="22" t="s">
        <v>40</v>
      </c>
      <c r="J367" s="22" t="s">
        <v>22</v>
      </c>
      <c r="K367" s="22" t="s">
        <v>22</v>
      </c>
      <c r="L367" s="22" t="s">
        <v>22</v>
      </c>
      <c r="M367" s="22" t="s">
        <v>22</v>
      </c>
      <c r="N367" s="22" t="s">
        <v>22</v>
      </c>
      <c r="O367" s="23" t="s">
        <v>23</v>
      </c>
      <c r="P367" s="23" t="s">
        <v>23</v>
      </c>
      <c r="Q367" s="23" t="s">
        <v>23</v>
      </c>
      <c r="R367" s="23" t="s">
        <v>23</v>
      </c>
      <c r="S367" s="23" t="s">
        <v>30</v>
      </c>
      <c r="T367" s="24">
        <v>73.125</v>
      </c>
      <c r="U367" s="24" t="s">
        <v>3028</v>
      </c>
      <c r="V367" s="22"/>
      <c r="W367" s="9">
        <v>73.125</v>
      </c>
      <c r="X367" t="str">
        <f>VLOOKUP(E367,Planilha2!A:D,3,FALSE)</f>
        <v>Região Intermediária de Juíz de Fora</v>
      </c>
      <c r="Y367">
        <f>VLOOKUP(E367,Planilha2!A:D,4,FALSE)</f>
        <v>0.77500000000000002</v>
      </c>
      <c r="Z367" s="16">
        <f t="shared" si="21"/>
        <v>1</v>
      </c>
      <c r="AA367" s="16">
        <f t="shared" si="22"/>
        <v>1</v>
      </c>
      <c r="AB367" s="16">
        <f t="shared" si="23"/>
        <v>1</v>
      </c>
    </row>
    <row r="368" spans="1:28" ht="73.5" customHeight="1" x14ac:dyDescent="0.25">
      <c r="A368" s="21">
        <v>237206</v>
      </c>
      <c r="B368" s="22" t="s">
        <v>868</v>
      </c>
      <c r="C368" s="22" t="s">
        <v>869</v>
      </c>
      <c r="D368" s="22" t="s">
        <v>92</v>
      </c>
      <c r="E368" s="23">
        <v>3126109</v>
      </c>
      <c r="F368" s="22" t="s">
        <v>870</v>
      </c>
      <c r="G368" s="22" t="str">
        <f t="shared" si="20"/>
        <v>Região Intermediária de Divinópolis</v>
      </c>
      <c r="H368" s="22">
        <f>VLOOKUP(E368,Planilha2!A:D,4,FALSE)</f>
        <v>0.755</v>
      </c>
      <c r="I368" s="22" t="s">
        <v>22</v>
      </c>
      <c r="J368" s="22" t="s">
        <v>22</v>
      </c>
      <c r="K368" s="22" t="s">
        <v>22</v>
      </c>
      <c r="L368" s="22" t="s">
        <v>40</v>
      </c>
      <c r="M368" s="22" t="s">
        <v>22</v>
      </c>
      <c r="N368" s="22" t="s">
        <v>22</v>
      </c>
      <c r="O368" s="23" t="s">
        <v>23</v>
      </c>
      <c r="P368" s="23" t="s">
        <v>23</v>
      </c>
      <c r="Q368" s="23" t="s">
        <v>58</v>
      </c>
      <c r="R368" s="23" t="s">
        <v>23</v>
      </c>
      <c r="S368" s="23" t="s">
        <v>24</v>
      </c>
      <c r="T368" s="25">
        <v>71.875</v>
      </c>
      <c r="U368" s="24" t="s">
        <v>3028</v>
      </c>
      <c r="V368" s="22" t="s">
        <v>3078</v>
      </c>
      <c r="W368" s="11">
        <v>71.875</v>
      </c>
      <c r="X368" t="str">
        <f>VLOOKUP(E368,Planilha2!A:D,3,FALSE)</f>
        <v>Região Intermediária de Divinópolis</v>
      </c>
      <c r="Y368">
        <f>VLOOKUP(E368,Planilha2!A:D,4,FALSE)</f>
        <v>0.755</v>
      </c>
      <c r="Z368" s="16">
        <f t="shared" si="21"/>
        <v>1</v>
      </c>
      <c r="AA368" s="16">
        <f t="shared" si="22"/>
        <v>1</v>
      </c>
      <c r="AB368" s="16">
        <f t="shared" si="23"/>
        <v>1</v>
      </c>
    </row>
    <row r="369" spans="1:28" ht="73.5" customHeight="1" x14ac:dyDescent="0.25">
      <c r="A369" s="21">
        <v>238050</v>
      </c>
      <c r="B369" s="22" t="s">
        <v>1964</v>
      </c>
      <c r="C369" s="22" t="s">
        <v>1965</v>
      </c>
      <c r="D369" s="22" t="s">
        <v>20</v>
      </c>
      <c r="E369" s="23">
        <v>3105608</v>
      </c>
      <c r="F369" s="22" t="s">
        <v>116</v>
      </c>
      <c r="G369" s="22" t="str">
        <f t="shared" si="20"/>
        <v>Região Intermediária de Barbacena</v>
      </c>
      <c r="H369" s="22">
        <f>VLOOKUP(E369,Planilha2!A:D,4,FALSE)</f>
        <v>0.76900000000000002</v>
      </c>
      <c r="I369" s="22" t="s">
        <v>22</v>
      </c>
      <c r="J369" s="22" t="s">
        <v>22</v>
      </c>
      <c r="K369" s="22" t="s">
        <v>22</v>
      </c>
      <c r="L369" s="22" t="s">
        <v>40</v>
      </c>
      <c r="M369" s="22" t="s">
        <v>22</v>
      </c>
      <c r="N369" s="22" t="s">
        <v>22</v>
      </c>
      <c r="O369" s="23" t="s">
        <v>23</v>
      </c>
      <c r="P369" s="22" t="s">
        <v>337</v>
      </c>
      <c r="Q369" s="22" t="s">
        <v>337</v>
      </c>
      <c r="R369" s="22" t="s">
        <v>337</v>
      </c>
      <c r="S369" s="23" t="s">
        <v>23</v>
      </c>
      <c r="T369" s="25">
        <v>71.25</v>
      </c>
      <c r="U369" s="24" t="s">
        <v>3028</v>
      </c>
      <c r="V369" s="22"/>
      <c r="W369" s="11">
        <v>71.25</v>
      </c>
      <c r="X369" t="str">
        <f>VLOOKUP(E369,Planilha2!A:D,3,FALSE)</f>
        <v>Região Intermediária de Barbacena</v>
      </c>
      <c r="Y369">
        <f>VLOOKUP(E369,Planilha2!A:D,4,FALSE)</f>
        <v>0.76900000000000002</v>
      </c>
      <c r="Z369" s="16">
        <f t="shared" si="21"/>
        <v>1</v>
      </c>
      <c r="AA369" s="16">
        <f t="shared" si="22"/>
        <v>1</v>
      </c>
      <c r="AB369" s="16">
        <f t="shared" si="23"/>
        <v>1</v>
      </c>
    </row>
    <row r="370" spans="1:28" ht="73.5" customHeight="1" x14ac:dyDescent="0.25">
      <c r="A370" s="21">
        <v>249279</v>
      </c>
      <c r="B370" s="22" t="s">
        <v>534</v>
      </c>
      <c r="C370" s="22" t="s">
        <v>659</v>
      </c>
      <c r="D370" s="22" t="s">
        <v>20</v>
      </c>
      <c r="E370" s="23">
        <v>3133006</v>
      </c>
      <c r="F370" s="22" t="s">
        <v>536</v>
      </c>
      <c r="G370" s="22" t="str">
        <f t="shared" si="20"/>
        <v>Região Intermediária de Pouso Alegre</v>
      </c>
      <c r="H370" s="22">
        <f>VLOOKUP(E370,Planilha2!A:D,4,FALSE)</f>
        <v>0.70499999999999996</v>
      </c>
      <c r="I370" s="22" t="s">
        <v>22</v>
      </c>
      <c r="J370" s="22" t="s">
        <v>22</v>
      </c>
      <c r="K370" s="22" t="s">
        <v>22</v>
      </c>
      <c r="L370" s="22" t="s">
        <v>22</v>
      </c>
      <c r="M370" s="22" t="s">
        <v>22</v>
      </c>
      <c r="N370" s="22" t="s">
        <v>40</v>
      </c>
      <c r="O370" s="23" t="s">
        <v>117</v>
      </c>
      <c r="P370" s="23" t="s">
        <v>23</v>
      </c>
      <c r="Q370" s="23" t="s">
        <v>23</v>
      </c>
      <c r="R370" s="23" t="s">
        <v>23</v>
      </c>
      <c r="S370" s="23" t="s">
        <v>30</v>
      </c>
      <c r="T370" s="24">
        <v>71.25</v>
      </c>
      <c r="U370" s="24" t="s">
        <v>3028</v>
      </c>
      <c r="V370" s="22"/>
      <c r="W370" s="9">
        <v>71.25</v>
      </c>
      <c r="X370" t="str">
        <f>VLOOKUP(E370,Planilha2!A:D,3,FALSE)</f>
        <v>Região Intermediária de Pouso Alegre</v>
      </c>
      <c r="Y370">
        <f>VLOOKUP(E370,Planilha2!A:D,4,FALSE)</f>
        <v>0.70499999999999996</v>
      </c>
      <c r="Z370" s="16">
        <f t="shared" si="21"/>
        <v>1</v>
      </c>
      <c r="AA370" s="16">
        <f t="shared" si="22"/>
        <v>2</v>
      </c>
      <c r="AB370" s="16">
        <f t="shared" si="23"/>
        <v>1</v>
      </c>
    </row>
    <row r="371" spans="1:28" ht="73.5" customHeight="1" x14ac:dyDescent="0.25">
      <c r="A371" s="21">
        <v>251207</v>
      </c>
      <c r="B371" s="22" t="s">
        <v>1849</v>
      </c>
      <c r="C371" s="22" t="s">
        <v>1850</v>
      </c>
      <c r="D371" s="22" t="s">
        <v>154</v>
      </c>
      <c r="E371" s="23">
        <v>3156700</v>
      </c>
      <c r="F371" s="22" t="s">
        <v>383</v>
      </c>
      <c r="G371" s="22" t="str">
        <f t="shared" si="20"/>
        <v>Região Intermediária de Belo Horizonte</v>
      </c>
      <c r="H371" s="22">
        <f>VLOOKUP(E371,Planilha2!A:D,4,FALSE)</f>
        <v>0.73099999999999998</v>
      </c>
      <c r="I371" s="22" t="s">
        <v>40</v>
      </c>
      <c r="J371" s="22" t="s">
        <v>22</v>
      </c>
      <c r="K371" s="22" t="s">
        <v>22</v>
      </c>
      <c r="L371" s="22" t="s">
        <v>40</v>
      </c>
      <c r="M371" s="22" t="s">
        <v>22</v>
      </c>
      <c r="N371" s="22" t="s">
        <v>40</v>
      </c>
      <c r="O371" s="23" t="s">
        <v>23</v>
      </c>
      <c r="P371" s="23" t="s">
        <v>23</v>
      </c>
      <c r="Q371" s="23" t="s">
        <v>23</v>
      </c>
      <c r="R371" s="23" t="s">
        <v>58</v>
      </c>
      <c r="S371" s="23" t="s">
        <v>24</v>
      </c>
      <c r="T371" s="25">
        <v>71.25</v>
      </c>
      <c r="U371" s="24" t="s">
        <v>3028</v>
      </c>
      <c r="V371" s="22"/>
      <c r="W371" s="11">
        <v>71.25</v>
      </c>
      <c r="X371" t="str">
        <f>VLOOKUP(E371,Planilha2!A:D,3,FALSE)</f>
        <v>Região Intermediária de Belo Horizonte</v>
      </c>
      <c r="Y371">
        <f>VLOOKUP(E371,Planilha2!A:D,4,FALSE)</f>
        <v>0.73099999999999998</v>
      </c>
      <c r="Z371" s="16">
        <f t="shared" si="21"/>
        <v>1</v>
      </c>
      <c r="AA371" s="16">
        <f t="shared" si="22"/>
        <v>1</v>
      </c>
      <c r="AB371" s="16">
        <f t="shared" si="23"/>
        <v>1</v>
      </c>
    </row>
    <row r="372" spans="1:28" ht="73.5" customHeight="1" x14ac:dyDescent="0.25">
      <c r="A372" s="21">
        <v>237357</v>
      </c>
      <c r="B372" s="22" t="s">
        <v>156</v>
      </c>
      <c r="C372" s="22" t="s">
        <v>157</v>
      </c>
      <c r="D372" s="22" t="s">
        <v>20</v>
      </c>
      <c r="E372" s="23">
        <v>3118601</v>
      </c>
      <c r="F372" s="22" t="s">
        <v>158</v>
      </c>
      <c r="G372" s="22" t="str">
        <f t="shared" si="20"/>
        <v>Região Intermediária de Belo Horizonte</v>
      </c>
      <c r="H372" s="22">
        <f>VLOOKUP(E372,Planilha2!A:D,4,FALSE)</f>
        <v>0.75600000000000001</v>
      </c>
      <c r="I372" s="22" t="s">
        <v>40</v>
      </c>
      <c r="J372" s="22" t="s">
        <v>22</v>
      </c>
      <c r="K372" s="22" t="s">
        <v>22</v>
      </c>
      <c r="L372" s="22" t="s">
        <v>22</v>
      </c>
      <c r="M372" s="22" t="s">
        <v>22</v>
      </c>
      <c r="N372" s="22" t="s">
        <v>40</v>
      </c>
      <c r="O372" s="23" t="s">
        <v>23</v>
      </c>
      <c r="P372" s="23" t="s">
        <v>23</v>
      </c>
      <c r="Q372" s="23" t="s">
        <v>23</v>
      </c>
      <c r="R372" s="23" t="s">
        <v>23</v>
      </c>
      <c r="S372" s="23" t="s">
        <v>30</v>
      </c>
      <c r="T372" s="25">
        <v>70</v>
      </c>
      <c r="U372" s="24" t="s">
        <v>3028</v>
      </c>
      <c r="V372" s="22"/>
      <c r="W372" s="11">
        <v>70</v>
      </c>
      <c r="X372" t="str">
        <f>VLOOKUP(E372,Planilha2!A:D,3,FALSE)</f>
        <v>Região Intermediária de Belo Horizonte</v>
      </c>
      <c r="Y372">
        <f>VLOOKUP(E372,Planilha2!A:D,4,FALSE)</f>
        <v>0.75600000000000001</v>
      </c>
      <c r="Z372" s="16">
        <f t="shared" si="21"/>
        <v>1</v>
      </c>
      <c r="AA372" s="16">
        <f t="shared" si="22"/>
        <v>1</v>
      </c>
      <c r="AB372" s="16">
        <f t="shared" si="23"/>
        <v>1</v>
      </c>
    </row>
    <row r="373" spans="1:28" ht="73.5" customHeight="1" x14ac:dyDescent="0.25">
      <c r="A373" s="21">
        <v>240204</v>
      </c>
      <c r="B373" s="22" t="s">
        <v>274</v>
      </c>
      <c r="C373" s="22" t="s">
        <v>275</v>
      </c>
      <c r="D373" s="22" t="s">
        <v>276</v>
      </c>
      <c r="E373" s="23">
        <v>3106200</v>
      </c>
      <c r="F373" s="22" t="s">
        <v>61</v>
      </c>
      <c r="G373" s="22" t="str">
        <f t="shared" si="20"/>
        <v>Região Intermediária de Belo Horizonte</v>
      </c>
      <c r="H373" s="22">
        <f>VLOOKUP(E373,Planilha2!A:D,4,FALSE)</f>
        <v>0.81</v>
      </c>
      <c r="I373" s="22" t="s">
        <v>22</v>
      </c>
      <c r="J373" s="22" t="s">
        <v>22</v>
      </c>
      <c r="K373" s="22" t="s">
        <v>22</v>
      </c>
      <c r="L373" s="22" t="s">
        <v>22</v>
      </c>
      <c r="M373" s="22" t="s">
        <v>22</v>
      </c>
      <c r="N373" s="22" t="s">
        <v>40</v>
      </c>
      <c r="O373" s="23" t="s">
        <v>23</v>
      </c>
      <c r="P373" s="23" t="s">
        <v>23</v>
      </c>
      <c r="Q373" s="23" t="s">
        <v>23</v>
      </c>
      <c r="R373" s="23" t="s">
        <v>58</v>
      </c>
      <c r="S373" s="23" t="s">
        <v>24</v>
      </c>
      <c r="T373" s="24">
        <v>70</v>
      </c>
      <c r="U373" s="24" t="s">
        <v>3028</v>
      </c>
      <c r="V373" s="22"/>
      <c r="W373" s="9">
        <v>70</v>
      </c>
      <c r="X373" t="str">
        <f>VLOOKUP(E373,Planilha2!A:D,3,FALSE)</f>
        <v>Região Intermediária de Belo Horizonte</v>
      </c>
      <c r="Y373">
        <f>VLOOKUP(E373,Planilha2!A:D,4,FALSE)</f>
        <v>0.81</v>
      </c>
      <c r="Z373" s="16">
        <f t="shared" si="21"/>
        <v>1</v>
      </c>
      <c r="AA373" s="16">
        <f t="shared" si="22"/>
        <v>1</v>
      </c>
      <c r="AB373" s="16">
        <f t="shared" si="23"/>
        <v>1</v>
      </c>
    </row>
    <row r="374" spans="1:28" ht="73.5" customHeight="1" x14ac:dyDescent="0.25">
      <c r="A374" s="21">
        <v>241104</v>
      </c>
      <c r="B374" s="22" t="s">
        <v>1159</v>
      </c>
      <c r="C374" s="22" t="s">
        <v>1160</v>
      </c>
      <c r="D374" s="22" t="s">
        <v>20</v>
      </c>
      <c r="E374" s="23">
        <v>3106200</v>
      </c>
      <c r="F374" s="22" t="s">
        <v>61</v>
      </c>
      <c r="G374" s="22" t="str">
        <f t="shared" si="20"/>
        <v>Região Intermediária de Belo Horizonte</v>
      </c>
      <c r="H374" s="22">
        <f>VLOOKUP(E374,Planilha2!A:D,4,FALSE)</f>
        <v>0.81</v>
      </c>
      <c r="I374" s="22" t="s">
        <v>22</v>
      </c>
      <c r="J374" s="22" t="s">
        <v>22</v>
      </c>
      <c r="K374" s="22" t="s">
        <v>22</v>
      </c>
      <c r="L374" s="22" t="s">
        <v>22</v>
      </c>
      <c r="M374" s="22" t="s">
        <v>22</v>
      </c>
      <c r="N374" s="22" t="s">
        <v>22</v>
      </c>
      <c r="O374" s="23" t="s">
        <v>23</v>
      </c>
      <c r="P374" s="23" t="s">
        <v>23</v>
      </c>
      <c r="Q374" s="23" t="s">
        <v>58</v>
      </c>
      <c r="R374" s="23" t="s">
        <v>23</v>
      </c>
      <c r="S374" s="23" t="s">
        <v>24</v>
      </c>
      <c r="T374" s="25">
        <v>70</v>
      </c>
      <c r="U374" s="24" t="s">
        <v>3028</v>
      </c>
      <c r="V374" s="22"/>
      <c r="W374" s="10">
        <v>70</v>
      </c>
      <c r="X374" t="str">
        <f>VLOOKUP(E374,Planilha2!A:D,3,FALSE)</f>
        <v>Região Intermediária de Belo Horizonte</v>
      </c>
      <c r="Y374">
        <f>VLOOKUP(E374,Planilha2!A:D,4,FALSE)</f>
        <v>0.81</v>
      </c>
      <c r="Z374" s="16">
        <f t="shared" si="21"/>
        <v>1</v>
      </c>
      <c r="AA374" s="16">
        <f t="shared" si="22"/>
        <v>1</v>
      </c>
      <c r="AB374" s="16">
        <f t="shared" si="23"/>
        <v>1</v>
      </c>
    </row>
    <row r="375" spans="1:28" ht="73.5" customHeight="1" x14ac:dyDescent="0.25">
      <c r="A375" s="21">
        <v>258152</v>
      </c>
      <c r="B375" s="22" t="s">
        <v>544</v>
      </c>
      <c r="C375" s="22" t="s">
        <v>545</v>
      </c>
      <c r="D375" s="22" t="s">
        <v>20</v>
      </c>
      <c r="E375" s="23">
        <v>3106200</v>
      </c>
      <c r="F375" s="22" t="s">
        <v>61</v>
      </c>
      <c r="G375" s="22" t="str">
        <f t="shared" si="20"/>
        <v>Região Intermediária de Belo Horizonte</v>
      </c>
      <c r="H375" s="22">
        <f>VLOOKUP(E375,Planilha2!A:D,4,FALSE)</f>
        <v>0.81</v>
      </c>
      <c r="I375" s="22" t="s">
        <v>22</v>
      </c>
      <c r="J375" s="22" t="s">
        <v>40</v>
      </c>
      <c r="K375" s="22" t="s">
        <v>22</v>
      </c>
      <c r="L375" s="22" t="s">
        <v>40</v>
      </c>
      <c r="M375" s="22" t="s">
        <v>22</v>
      </c>
      <c r="N375" s="22" t="s">
        <v>22</v>
      </c>
      <c r="O375" s="23" t="s">
        <v>23</v>
      </c>
      <c r="P375" s="22" t="s">
        <v>337</v>
      </c>
      <c r="Q375" s="22" t="s">
        <v>337</v>
      </c>
      <c r="R375" s="22" t="s">
        <v>337</v>
      </c>
      <c r="S375" s="23" t="s">
        <v>23</v>
      </c>
      <c r="T375" s="25">
        <v>70</v>
      </c>
      <c r="U375" s="24" t="s">
        <v>3028</v>
      </c>
      <c r="V375" s="22"/>
      <c r="W375" s="10">
        <v>70</v>
      </c>
      <c r="X375" t="str">
        <f>VLOOKUP(E375,Planilha2!A:D,3,FALSE)</f>
        <v>Região Intermediária de Belo Horizonte</v>
      </c>
      <c r="Y375">
        <f>VLOOKUP(E375,Planilha2!A:D,4,FALSE)</f>
        <v>0.81</v>
      </c>
      <c r="Z375" s="16">
        <f t="shared" si="21"/>
        <v>1</v>
      </c>
      <c r="AA375" s="16">
        <f t="shared" si="22"/>
        <v>1</v>
      </c>
      <c r="AB375" s="16">
        <f t="shared" si="23"/>
        <v>1</v>
      </c>
    </row>
    <row r="376" spans="1:28" ht="73.5" customHeight="1" x14ac:dyDescent="0.25">
      <c r="A376" s="21">
        <v>258640</v>
      </c>
      <c r="B376" s="22" t="s">
        <v>1144</v>
      </c>
      <c r="C376" s="22" t="s">
        <v>1145</v>
      </c>
      <c r="D376" s="22" t="s">
        <v>208</v>
      </c>
      <c r="E376" s="23">
        <v>3106200</v>
      </c>
      <c r="F376" s="22" t="s">
        <v>61</v>
      </c>
      <c r="G376" s="22" t="str">
        <f t="shared" si="20"/>
        <v>Região Intermediária de Belo Horizonte</v>
      </c>
      <c r="H376" s="22">
        <f>VLOOKUP(E376,Planilha2!A:D,4,FALSE)</f>
        <v>0.81</v>
      </c>
      <c r="I376" s="22" t="s">
        <v>22</v>
      </c>
      <c r="J376" s="22" t="s">
        <v>22</v>
      </c>
      <c r="K376" s="22" t="s">
        <v>22</v>
      </c>
      <c r="L376" s="22" t="s">
        <v>22</v>
      </c>
      <c r="M376" s="22" t="s">
        <v>22</v>
      </c>
      <c r="N376" s="22" t="s">
        <v>22</v>
      </c>
      <c r="O376" s="23" t="s">
        <v>23</v>
      </c>
      <c r="P376" s="23" t="s">
        <v>23</v>
      </c>
      <c r="Q376" s="23" t="s">
        <v>23</v>
      </c>
      <c r="R376" s="23" t="s">
        <v>23</v>
      </c>
      <c r="S376" s="23" t="s">
        <v>24</v>
      </c>
      <c r="T376" s="24">
        <v>70</v>
      </c>
      <c r="U376" s="24" t="s">
        <v>3028</v>
      </c>
      <c r="V376" s="22"/>
      <c r="W376" s="9">
        <v>70</v>
      </c>
      <c r="X376" t="str">
        <f>VLOOKUP(E376,Planilha2!A:D,3,FALSE)</f>
        <v>Região Intermediária de Belo Horizonte</v>
      </c>
      <c r="Y376">
        <f>VLOOKUP(E376,Planilha2!A:D,4,FALSE)</f>
        <v>0.81</v>
      </c>
      <c r="Z376" s="16">
        <f t="shared" si="21"/>
        <v>1</v>
      </c>
      <c r="AA376" s="16">
        <f t="shared" si="22"/>
        <v>1</v>
      </c>
      <c r="AB376" s="16">
        <f t="shared" si="23"/>
        <v>1</v>
      </c>
    </row>
    <row r="377" spans="1:28" ht="73.5" customHeight="1" x14ac:dyDescent="0.25">
      <c r="A377" s="21">
        <v>263528</v>
      </c>
      <c r="B377" s="22" t="s">
        <v>1440</v>
      </c>
      <c r="C377" s="22" t="s">
        <v>1441</v>
      </c>
      <c r="D377" s="22" t="s">
        <v>276</v>
      </c>
      <c r="E377" s="23">
        <v>3106200</v>
      </c>
      <c r="F377" s="22" t="s">
        <v>61</v>
      </c>
      <c r="G377" s="22" t="str">
        <f t="shared" si="20"/>
        <v>Região Intermediária de Belo Horizonte</v>
      </c>
      <c r="H377" s="22">
        <f>VLOOKUP(E377,Planilha2!A:D,4,FALSE)</f>
        <v>0.81</v>
      </c>
      <c r="I377" s="22" t="s">
        <v>40</v>
      </c>
      <c r="J377" s="22" t="s">
        <v>22</v>
      </c>
      <c r="K377" s="22" t="s">
        <v>22</v>
      </c>
      <c r="L377" s="22" t="s">
        <v>22</v>
      </c>
      <c r="M377" s="22" t="s">
        <v>22</v>
      </c>
      <c r="N377" s="22" t="s">
        <v>22</v>
      </c>
      <c r="O377" s="23" t="s">
        <v>23</v>
      </c>
      <c r="P377" s="23" t="s">
        <v>23</v>
      </c>
      <c r="Q377" s="23" t="s">
        <v>23</v>
      </c>
      <c r="R377" s="23" t="s">
        <v>58</v>
      </c>
      <c r="S377" s="23" t="s">
        <v>93</v>
      </c>
      <c r="T377" s="24">
        <v>70</v>
      </c>
      <c r="U377" s="24" t="s">
        <v>3028</v>
      </c>
      <c r="V377" s="22"/>
      <c r="W377" s="9">
        <v>70</v>
      </c>
      <c r="X377" t="str">
        <f>VLOOKUP(E377,Planilha2!A:D,3,FALSE)</f>
        <v>Região Intermediária de Belo Horizonte</v>
      </c>
      <c r="Y377">
        <f>VLOOKUP(E377,Planilha2!A:D,4,FALSE)</f>
        <v>0.81</v>
      </c>
      <c r="Z377" s="16">
        <f t="shared" si="21"/>
        <v>1</v>
      </c>
      <c r="AA377" s="16">
        <f t="shared" si="22"/>
        <v>1</v>
      </c>
      <c r="AB377" s="16">
        <f t="shared" si="23"/>
        <v>1</v>
      </c>
    </row>
    <row r="378" spans="1:28" ht="73.5" customHeight="1" x14ac:dyDescent="0.25">
      <c r="A378" s="21">
        <v>270148</v>
      </c>
      <c r="B378" s="22" t="s">
        <v>1620</v>
      </c>
      <c r="C378" s="22" t="s">
        <v>1621</v>
      </c>
      <c r="D378" s="22" t="s">
        <v>104</v>
      </c>
      <c r="E378" s="23">
        <v>3106200</v>
      </c>
      <c r="F378" s="22" t="s">
        <v>862</v>
      </c>
      <c r="G378" s="22" t="str">
        <f t="shared" si="20"/>
        <v>Região Intermediária de Belo Horizonte</v>
      </c>
      <c r="H378" s="22">
        <f>VLOOKUP(E378,Planilha2!A:D,4,FALSE)</f>
        <v>0.81</v>
      </c>
      <c r="I378" s="22" t="s">
        <v>22</v>
      </c>
      <c r="J378" s="22" t="s">
        <v>22</v>
      </c>
      <c r="K378" s="22" t="s">
        <v>22</v>
      </c>
      <c r="L378" s="22" t="s">
        <v>22</v>
      </c>
      <c r="M378" s="22" t="s">
        <v>22</v>
      </c>
      <c r="N378" s="22" t="s">
        <v>22</v>
      </c>
      <c r="O378" s="23" t="s">
        <v>23</v>
      </c>
      <c r="P378" s="23" t="s">
        <v>23</v>
      </c>
      <c r="Q378" s="23" t="s">
        <v>23</v>
      </c>
      <c r="R378" s="23" t="s">
        <v>23</v>
      </c>
      <c r="S378" s="23" t="s">
        <v>30</v>
      </c>
      <c r="T378" s="24">
        <v>70</v>
      </c>
      <c r="U378" s="24" t="s">
        <v>3028</v>
      </c>
      <c r="V378" s="22"/>
      <c r="W378" s="9">
        <v>70</v>
      </c>
      <c r="X378" t="str">
        <f>VLOOKUP(E378,Planilha2!A:D,3,FALSE)</f>
        <v>Região Intermediária de Belo Horizonte</v>
      </c>
      <c r="Y378">
        <f>VLOOKUP(E378,Planilha2!A:D,4,FALSE)</f>
        <v>0.81</v>
      </c>
      <c r="Z378" s="16">
        <f t="shared" si="21"/>
        <v>1</v>
      </c>
      <c r="AA378" s="16">
        <f t="shared" si="22"/>
        <v>1</v>
      </c>
      <c r="AB378" s="16">
        <f t="shared" si="23"/>
        <v>1</v>
      </c>
    </row>
    <row r="379" spans="1:28" ht="73.5" customHeight="1" x14ac:dyDescent="0.25">
      <c r="A379" s="21">
        <v>271077</v>
      </c>
      <c r="B379" s="22" t="s">
        <v>1736</v>
      </c>
      <c r="C379" s="22" t="s">
        <v>1737</v>
      </c>
      <c r="D379" s="22" t="s">
        <v>104</v>
      </c>
      <c r="E379" s="23">
        <v>3106200</v>
      </c>
      <c r="F379" s="22" t="s">
        <v>138</v>
      </c>
      <c r="G379" s="22" t="str">
        <f t="shared" si="20"/>
        <v>Região Intermediária de Belo Horizonte</v>
      </c>
      <c r="H379" s="22">
        <f>VLOOKUP(E379,Planilha2!A:D,4,FALSE)</f>
        <v>0.81</v>
      </c>
      <c r="I379" s="22" t="s">
        <v>40</v>
      </c>
      <c r="J379" s="22" t="s">
        <v>22</v>
      </c>
      <c r="K379" s="22" t="s">
        <v>22</v>
      </c>
      <c r="L379" s="22" t="s">
        <v>22</v>
      </c>
      <c r="M379" s="22" t="s">
        <v>22</v>
      </c>
      <c r="N379" s="22" t="s">
        <v>22</v>
      </c>
      <c r="O379" s="23" t="s">
        <v>23</v>
      </c>
      <c r="P379" s="23" t="s">
        <v>23</v>
      </c>
      <c r="Q379" s="23" t="s">
        <v>23</v>
      </c>
      <c r="R379" s="23" t="s">
        <v>23</v>
      </c>
      <c r="S379" s="23" t="s">
        <v>24</v>
      </c>
      <c r="T379" s="24">
        <v>70</v>
      </c>
      <c r="U379" s="24" t="s">
        <v>3028</v>
      </c>
      <c r="V379" s="22"/>
      <c r="W379" s="9">
        <v>70</v>
      </c>
      <c r="X379" t="str">
        <f>VLOOKUP(E379,Planilha2!A:D,3,FALSE)</f>
        <v>Região Intermediária de Belo Horizonte</v>
      </c>
      <c r="Y379">
        <f>VLOOKUP(E379,Planilha2!A:D,4,FALSE)</f>
        <v>0.81</v>
      </c>
      <c r="Z379" s="16">
        <f t="shared" si="21"/>
        <v>1</v>
      </c>
      <c r="AA379" s="16">
        <f t="shared" si="22"/>
        <v>1</v>
      </c>
      <c r="AB379" s="16">
        <f t="shared" si="23"/>
        <v>1</v>
      </c>
    </row>
    <row r="380" spans="1:28" ht="73.5" customHeight="1" x14ac:dyDescent="0.25">
      <c r="A380" s="21">
        <v>271630</v>
      </c>
      <c r="B380" s="22" t="s">
        <v>243</v>
      </c>
      <c r="C380" s="22" t="s">
        <v>244</v>
      </c>
      <c r="D380" s="22" t="s">
        <v>28</v>
      </c>
      <c r="E380" s="23">
        <v>3170107</v>
      </c>
      <c r="F380" s="22" t="s">
        <v>245</v>
      </c>
      <c r="G380" s="22" t="str">
        <f t="shared" si="20"/>
        <v>Região Intermediária de Uberaba</v>
      </c>
      <c r="H380" s="22">
        <f>VLOOKUP(E380,Planilha2!A:D,4,FALSE)</f>
        <v>0.77200000000000002</v>
      </c>
      <c r="I380" s="22" t="s">
        <v>40</v>
      </c>
      <c r="J380" s="22" t="s">
        <v>22</v>
      </c>
      <c r="K380" s="22" t="s">
        <v>22</v>
      </c>
      <c r="L380" s="22" t="s">
        <v>22</v>
      </c>
      <c r="M380" s="22" t="s">
        <v>22</v>
      </c>
      <c r="N380" s="22" t="s">
        <v>22</v>
      </c>
      <c r="O380" s="23" t="s">
        <v>23</v>
      </c>
      <c r="P380" s="23" t="s">
        <v>23</v>
      </c>
      <c r="Q380" s="23" t="s">
        <v>23</v>
      </c>
      <c r="R380" s="23" t="s">
        <v>23</v>
      </c>
      <c r="S380" s="23" t="s">
        <v>30</v>
      </c>
      <c r="T380" s="25">
        <v>70</v>
      </c>
      <c r="U380" s="24" t="s">
        <v>3028</v>
      </c>
      <c r="V380" s="22" t="s">
        <v>3078</v>
      </c>
      <c r="W380" s="10">
        <v>70</v>
      </c>
      <c r="X380" t="str">
        <f>VLOOKUP(E380,Planilha2!A:D,3,FALSE)</f>
        <v>Região Intermediária de Uberaba</v>
      </c>
      <c r="Y380">
        <f>VLOOKUP(E380,Planilha2!A:D,4,FALSE)</f>
        <v>0.77200000000000002</v>
      </c>
      <c r="Z380" s="16">
        <f t="shared" si="21"/>
        <v>1</v>
      </c>
      <c r="AA380" s="16">
        <f t="shared" si="22"/>
        <v>1</v>
      </c>
      <c r="AB380" s="16">
        <f t="shared" si="23"/>
        <v>1</v>
      </c>
    </row>
    <row r="381" spans="1:28" ht="73.5" customHeight="1" x14ac:dyDescent="0.25">
      <c r="A381" s="21">
        <v>271733</v>
      </c>
      <c r="B381" s="22" t="s">
        <v>252</v>
      </c>
      <c r="C381" s="22" t="s">
        <v>253</v>
      </c>
      <c r="D381" s="22" t="s">
        <v>20</v>
      </c>
      <c r="E381" s="23">
        <v>3107307</v>
      </c>
      <c r="F381" s="22" t="s">
        <v>254</v>
      </c>
      <c r="G381" s="22" t="str">
        <f t="shared" si="20"/>
        <v>Região Intermediária de Montes Claros</v>
      </c>
      <c r="H381" s="22">
        <f>VLOOKUP(E381,Planilha2!A:D,4,FALSE)</f>
        <v>0.7</v>
      </c>
      <c r="I381" s="22" t="s">
        <v>22</v>
      </c>
      <c r="J381" s="22" t="s">
        <v>22</v>
      </c>
      <c r="K381" s="22" t="s">
        <v>22</v>
      </c>
      <c r="L381" s="22" t="s">
        <v>40</v>
      </c>
      <c r="M381" s="22" t="s">
        <v>22</v>
      </c>
      <c r="N381" s="22" t="s">
        <v>22</v>
      </c>
      <c r="O381" s="23" t="s">
        <v>23</v>
      </c>
      <c r="P381" s="23" t="s">
        <v>23</v>
      </c>
      <c r="Q381" s="23" t="s">
        <v>23</v>
      </c>
      <c r="R381" s="23" t="s">
        <v>23</v>
      </c>
      <c r="S381" s="23" t="s">
        <v>30</v>
      </c>
      <c r="T381" s="25">
        <v>70</v>
      </c>
      <c r="U381" s="24" t="s">
        <v>3028</v>
      </c>
      <c r="V381" s="22"/>
      <c r="W381" s="10">
        <v>70</v>
      </c>
      <c r="X381" t="str">
        <f>VLOOKUP(E381,Planilha2!A:D,3,FALSE)</f>
        <v>Região Intermediária de Montes Claros</v>
      </c>
      <c r="Y381">
        <f>VLOOKUP(E381,Planilha2!A:D,4,FALSE)</f>
        <v>0.7</v>
      </c>
      <c r="Z381" s="16">
        <f t="shared" si="21"/>
        <v>1</v>
      </c>
      <c r="AA381" s="16">
        <f t="shared" si="22"/>
        <v>2</v>
      </c>
      <c r="AB381" s="16">
        <f t="shared" si="23"/>
        <v>1</v>
      </c>
    </row>
    <row r="382" spans="1:28" ht="73.5" customHeight="1" x14ac:dyDescent="0.25">
      <c r="A382" s="21">
        <v>237082</v>
      </c>
      <c r="B382" s="22" t="s">
        <v>26</v>
      </c>
      <c r="C382" s="22" t="s">
        <v>27</v>
      </c>
      <c r="D382" s="22" t="s">
        <v>28</v>
      </c>
      <c r="E382" s="23">
        <v>3163706</v>
      </c>
      <c r="F382" s="22" t="s">
        <v>29</v>
      </c>
      <c r="G382" s="22" t="str">
        <f t="shared" si="20"/>
        <v>Região Intermediária de Pouso Alegre</v>
      </c>
      <c r="H382" s="22">
        <f>VLOOKUP(E382,Planilha2!A:D,4,FALSE)</f>
        <v>0.75900000000000001</v>
      </c>
      <c r="I382" s="22" t="s">
        <v>22</v>
      </c>
      <c r="J382" s="22" t="s">
        <v>22</v>
      </c>
      <c r="K382" s="22" t="s">
        <v>22</v>
      </c>
      <c r="L382" s="22" t="s">
        <v>22</v>
      </c>
      <c r="M382" s="22" t="s">
        <v>22</v>
      </c>
      <c r="N382" s="22" t="s">
        <v>22</v>
      </c>
      <c r="O382" s="23" t="s">
        <v>23</v>
      </c>
      <c r="P382" s="23" t="s">
        <v>23</v>
      </c>
      <c r="Q382" s="23" t="s">
        <v>23</v>
      </c>
      <c r="R382" s="23" t="s">
        <v>23</v>
      </c>
      <c r="S382" s="23" t="s">
        <v>30</v>
      </c>
      <c r="T382" s="24" t="s">
        <v>1109</v>
      </c>
      <c r="U382" s="24" t="s">
        <v>3032</v>
      </c>
      <c r="V382" s="27" t="s">
        <v>3041</v>
      </c>
      <c r="W382" s="9" t="s">
        <v>31</v>
      </c>
      <c r="X382" t="str">
        <f>VLOOKUP(E382,Planilha2!A:D,3,FALSE)</f>
        <v>Região Intermediária de Pouso Alegre</v>
      </c>
      <c r="Y382">
        <f>VLOOKUP(E382,Planilha2!A:D,4,FALSE)</f>
        <v>0.75900000000000001</v>
      </c>
      <c r="Z382" s="16">
        <f t="shared" si="21"/>
        <v>1</v>
      </c>
      <c r="AA382" s="16">
        <f t="shared" si="22"/>
        <v>2</v>
      </c>
      <c r="AB382" s="16">
        <f t="shared" si="23"/>
        <v>2</v>
      </c>
    </row>
    <row r="383" spans="1:28" ht="73.5" customHeight="1" x14ac:dyDescent="0.25">
      <c r="A383" s="21">
        <v>237471</v>
      </c>
      <c r="B383" s="22" t="s">
        <v>90</v>
      </c>
      <c r="C383" s="22" t="s">
        <v>91</v>
      </c>
      <c r="D383" s="22" t="s">
        <v>92</v>
      </c>
      <c r="E383" s="23">
        <v>3106200</v>
      </c>
      <c r="F383" s="22" t="s">
        <v>61</v>
      </c>
      <c r="G383" s="22" t="str">
        <f t="shared" si="20"/>
        <v>Região Intermediária de Belo Horizonte</v>
      </c>
      <c r="H383" s="22">
        <f>VLOOKUP(E383,Planilha2!A:D,4,FALSE)</f>
        <v>0.81</v>
      </c>
      <c r="I383" s="22" t="s">
        <v>22</v>
      </c>
      <c r="J383" s="22" t="s">
        <v>22</v>
      </c>
      <c r="K383" s="22" t="s">
        <v>22</v>
      </c>
      <c r="L383" s="22" t="s">
        <v>40</v>
      </c>
      <c r="M383" s="22" t="s">
        <v>22</v>
      </c>
      <c r="N383" s="22" t="s">
        <v>22</v>
      </c>
      <c r="O383" s="23" t="s">
        <v>58</v>
      </c>
      <c r="P383" s="23" t="s">
        <v>58</v>
      </c>
      <c r="Q383" s="23" t="s">
        <v>23</v>
      </c>
      <c r="R383" s="23" t="s">
        <v>23</v>
      </c>
      <c r="S383" s="23" t="s">
        <v>93</v>
      </c>
      <c r="T383" s="25" t="s">
        <v>1109</v>
      </c>
      <c r="U383" s="24" t="s">
        <v>3032</v>
      </c>
      <c r="V383" s="22" t="s">
        <v>3030</v>
      </c>
      <c r="W383" s="11">
        <v>0</v>
      </c>
      <c r="X383" t="str">
        <f>VLOOKUP(E383,Planilha2!A:D,3,FALSE)</f>
        <v>Região Intermediária de Belo Horizonte</v>
      </c>
      <c r="Y383">
        <f>VLOOKUP(E383,Planilha2!A:D,4,FALSE)</f>
        <v>0.81</v>
      </c>
      <c r="Z383" s="16">
        <f t="shared" si="21"/>
        <v>1</v>
      </c>
      <c r="AA383" s="16">
        <f t="shared" si="22"/>
        <v>1</v>
      </c>
      <c r="AB383" s="16">
        <f t="shared" si="23"/>
        <v>1</v>
      </c>
    </row>
    <row r="384" spans="1:28" ht="73.5" customHeight="1" x14ac:dyDescent="0.25">
      <c r="A384" s="21">
        <v>237496</v>
      </c>
      <c r="B384" s="22" t="s">
        <v>94</v>
      </c>
      <c r="C384" s="22" t="s">
        <v>95</v>
      </c>
      <c r="D384" s="22" t="s">
        <v>28</v>
      </c>
      <c r="E384" s="23">
        <v>3110004</v>
      </c>
      <c r="F384" s="22" t="s">
        <v>96</v>
      </c>
      <c r="G384" s="22" t="str">
        <f t="shared" si="20"/>
        <v>Região Intermediária de Belo Horizonte</v>
      </c>
      <c r="H384" s="22">
        <f>VLOOKUP(E384,Planilha2!A:D,4,FALSE)</f>
        <v>0.72799999999999998</v>
      </c>
      <c r="I384" s="22" t="s">
        <v>22</v>
      </c>
      <c r="J384" s="22" t="s">
        <v>22</v>
      </c>
      <c r="K384" s="22" t="s">
        <v>22</v>
      </c>
      <c r="L384" s="22" t="s">
        <v>22</v>
      </c>
      <c r="M384" s="22" t="s">
        <v>22</v>
      </c>
      <c r="N384" s="22" t="s">
        <v>22</v>
      </c>
      <c r="O384" s="23" t="s">
        <v>58</v>
      </c>
      <c r="P384" s="23" t="s">
        <v>23</v>
      </c>
      <c r="Q384" s="23" t="s">
        <v>58</v>
      </c>
      <c r="R384" s="23" t="s">
        <v>58</v>
      </c>
      <c r="S384" s="23" t="s">
        <v>23</v>
      </c>
      <c r="T384" s="24" t="s">
        <v>1109</v>
      </c>
      <c r="U384" s="24" t="s">
        <v>3032</v>
      </c>
      <c r="V384" s="22" t="s">
        <v>3030</v>
      </c>
      <c r="W384" s="8" t="s">
        <v>97</v>
      </c>
      <c r="X384" t="str">
        <f>VLOOKUP(E384,Planilha2!A:D,3,FALSE)</f>
        <v>Região Intermediária de Belo Horizonte</v>
      </c>
      <c r="Y384">
        <f>VLOOKUP(E384,Planilha2!A:D,4,FALSE)</f>
        <v>0.72799999999999998</v>
      </c>
      <c r="Z384" s="16">
        <f t="shared" si="21"/>
        <v>1</v>
      </c>
      <c r="AA384" s="16">
        <f t="shared" si="22"/>
        <v>1</v>
      </c>
      <c r="AB384" s="16">
        <f t="shared" si="23"/>
        <v>1</v>
      </c>
    </row>
    <row r="385" spans="1:28" ht="73.5" customHeight="1" x14ac:dyDescent="0.25">
      <c r="A385" s="21">
        <v>237550</v>
      </c>
      <c r="B385" s="22" t="s">
        <v>876</v>
      </c>
      <c r="C385" s="22" t="s">
        <v>877</v>
      </c>
      <c r="D385" s="22" t="s">
        <v>92</v>
      </c>
      <c r="E385" s="23">
        <v>3118601</v>
      </c>
      <c r="F385" s="22" t="s">
        <v>878</v>
      </c>
      <c r="G385" s="22" t="str">
        <f t="shared" si="20"/>
        <v>Região Intermediária de Belo Horizonte</v>
      </c>
      <c r="H385" s="22">
        <f>VLOOKUP(E385,Planilha2!A:D,4,FALSE)</f>
        <v>0.75600000000000001</v>
      </c>
      <c r="I385" s="22" t="s">
        <v>22</v>
      </c>
      <c r="J385" s="22" t="s">
        <v>22</v>
      </c>
      <c r="K385" s="22" t="s">
        <v>22</v>
      </c>
      <c r="L385" s="22" t="s">
        <v>22</v>
      </c>
      <c r="M385" s="22" t="s">
        <v>22</v>
      </c>
      <c r="N385" s="22" t="s">
        <v>40</v>
      </c>
      <c r="O385" s="23" t="s">
        <v>23</v>
      </c>
      <c r="P385" s="23" t="s">
        <v>23</v>
      </c>
      <c r="Q385" s="23" t="s">
        <v>58</v>
      </c>
      <c r="R385" s="23" t="s">
        <v>23</v>
      </c>
      <c r="S385" s="23" t="s">
        <v>24</v>
      </c>
      <c r="T385" s="24" t="s">
        <v>1109</v>
      </c>
      <c r="U385" s="24" t="s">
        <v>3032</v>
      </c>
      <c r="V385" s="27" t="s">
        <v>3050</v>
      </c>
      <c r="W385" s="11">
        <v>75</v>
      </c>
      <c r="X385" t="str">
        <f>VLOOKUP(E385,Planilha2!A:D,3,FALSE)</f>
        <v>Região Intermediária de Belo Horizonte</v>
      </c>
      <c r="Y385">
        <f>VLOOKUP(E385,Planilha2!A:D,4,FALSE)</f>
        <v>0.75600000000000001</v>
      </c>
      <c r="Z385" s="16">
        <f t="shared" si="21"/>
        <v>1</v>
      </c>
      <c r="AA385" s="16">
        <f t="shared" si="22"/>
        <v>2</v>
      </c>
      <c r="AB385" s="16">
        <f t="shared" si="23"/>
        <v>2</v>
      </c>
    </row>
    <row r="386" spans="1:28" ht="73.5" customHeight="1" x14ac:dyDescent="0.25">
      <c r="A386" s="21">
        <v>237597</v>
      </c>
      <c r="B386" s="22" t="s">
        <v>110</v>
      </c>
      <c r="C386" s="22" t="s">
        <v>111</v>
      </c>
      <c r="D386" s="22" t="s">
        <v>92</v>
      </c>
      <c r="E386" s="23">
        <v>3131901</v>
      </c>
      <c r="F386" s="22" t="s">
        <v>112</v>
      </c>
      <c r="G386" s="22" t="str">
        <f t="shared" si="20"/>
        <v>Região Intermediária de Belo Horizonte</v>
      </c>
      <c r="H386" s="22">
        <f>VLOOKUP(E386,Planilha2!A:D,4,FALSE)</f>
        <v>0.73</v>
      </c>
      <c r="I386" s="22" t="s">
        <v>22</v>
      </c>
      <c r="J386" s="22" t="s">
        <v>22</v>
      </c>
      <c r="K386" s="22" t="s">
        <v>22</v>
      </c>
      <c r="L386" s="22" t="s">
        <v>22</v>
      </c>
      <c r="M386" s="22" t="s">
        <v>22</v>
      </c>
      <c r="N386" s="22" t="s">
        <v>40</v>
      </c>
      <c r="O386" s="23" t="s">
        <v>23</v>
      </c>
      <c r="P386" s="23" t="s">
        <v>23</v>
      </c>
      <c r="Q386" s="23" t="s">
        <v>23</v>
      </c>
      <c r="R386" s="23" t="s">
        <v>58</v>
      </c>
      <c r="S386" s="23" t="s">
        <v>93</v>
      </c>
      <c r="T386" s="24" t="s">
        <v>1109</v>
      </c>
      <c r="U386" s="24" t="s">
        <v>3032</v>
      </c>
      <c r="V386" s="22" t="s">
        <v>3070</v>
      </c>
      <c r="W386" s="9" t="s">
        <v>113</v>
      </c>
      <c r="X386" t="str">
        <f>VLOOKUP(E386,Planilha2!A:D,3,FALSE)</f>
        <v>Região Intermediária de Belo Horizonte</v>
      </c>
      <c r="Y386">
        <f>VLOOKUP(E386,Planilha2!A:D,4,FALSE)</f>
        <v>0.73</v>
      </c>
      <c r="Z386" s="16">
        <f t="shared" si="21"/>
        <v>1</v>
      </c>
      <c r="AA386" s="16">
        <f t="shared" si="22"/>
        <v>2</v>
      </c>
      <c r="AB386" s="16">
        <f t="shared" si="23"/>
        <v>3</v>
      </c>
    </row>
    <row r="387" spans="1:28" ht="73.5" customHeight="1" x14ac:dyDescent="0.25">
      <c r="A387" s="21">
        <v>237883</v>
      </c>
      <c r="B387" s="22" t="s">
        <v>136</v>
      </c>
      <c r="C387" s="22" t="s">
        <v>137</v>
      </c>
      <c r="D387" s="22" t="s">
        <v>20</v>
      </c>
      <c r="E387" s="23">
        <v>3106200</v>
      </c>
      <c r="F387" s="22" t="s">
        <v>138</v>
      </c>
      <c r="G387" s="22" t="str">
        <f t="shared" si="20"/>
        <v>Região Intermediária de Belo Horizonte</v>
      </c>
      <c r="H387" s="22">
        <f>VLOOKUP(E387,Planilha2!A:D,4,FALSE)</f>
        <v>0.81</v>
      </c>
      <c r="I387" s="22" t="s">
        <v>40</v>
      </c>
      <c r="J387" s="22" t="s">
        <v>22</v>
      </c>
      <c r="K387" s="22" t="s">
        <v>22</v>
      </c>
      <c r="L387" s="22" t="s">
        <v>22</v>
      </c>
      <c r="M387" s="22" t="s">
        <v>22</v>
      </c>
      <c r="N387" s="22" t="s">
        <v>22</v>
      </c>
      <c r="O387" s="23" t="s">
        <v>58</v>
      </c>
      <c r="P387" s="23" t="s">
        <v>58</v>
      </c>
      <c r="Q387" s="23" t="s">
        <v>23</v>
      </c>
      <c r="R387" s="23" t="s">
        <v>23</v>
      </c>
      <c r="S387" s="23" t="s">
        <v>93</v>
      </c>
      <c r="T387" s="24" t="s">
        <v>1109</v>
      </c>
      <c r="U387" s="24" t="s">
        <v>3032</v>
      </c>
      <c r="V387" s="22" t="s">
        <v>3030</v>
      </c>
      <c r="W387" s="8" t="s">
        <v>139</v>
      </c>
      <c r="X387" t="str">
        <f>VLOOKUP(E387,Planilha2!A:D,3,FALSE)</f>
        <v>Região Intermediária de Belo Horizonte</v>
      </c>
      <c r="Y387">
        <f>VLOOKUP(E387,Planilha2!A:D,4,FALSE)</f>
        <v>0.81</v>
      </c>
      <c r="Z387" s="16">
        <f t="shared" si="21"/>
        <v>1</v>
      </c>
      <c r="AA387" s="16">
        <f t="shared" si="22"/>
        <v>1</v>
      </c>
      <c r="AB387" s="16">
        <f t="shared" si="23"/>
        <v>1</v>
      </c>
    </row>
    <row r="388" spans="1:28" ht="73.5" customHeight="1" x14ac:dyDescent="0.25">
      <c r="A388" s="21">
        <v>238767</v>
      </c>
      <c r="B388" s="22" t="s">
        <v>203</v>
      </c>
      <c r="C388" s="22" t="s">
        <v>204</v>
      </c>
      <c r="D388" s="22" t="s">
        <v>28</v>
      </c>
      <c r="E388" s="23">
        <v>3106200</v>
      </c>
      <c r="F388" s="22" t="s">
        <v>61</v>
      </c>
      <c r="G388" s="22" t="str">
        <f t="shared" si="20"/>
        <v>Região Intermediária de Belo Horizonte</v>
      </c>
      <c r="H388" s="22">
        <f>VLOOKUP(E388,Planilha2!A:D,4,FALSE)</f>
        <v>0.81</v>
      </c>
      <c r="I388" s="22" t="s">
        <v>22</v>
      </c>
      <c r="J388" s="22" t="s">
        <v>22</v>
      </c>
      <c r="K388" s="22" t="s">
        <v>22</v>
      </c>
      <c r="L388" s="22" t="s">
        <v>22</v>
      </c>
      <c r="M388" s="22" t="s">
        <v>22</v>
      </c>
      <c r="N388" s="22" t="s">
        <v>22</v>
      </c>
      <c r="O388" s="23" t="s">
        <v>58</v>
      </c>
      <c r="P388" s="23" t="s">
        <v>58</v>
      </c>
      <c r="Q388" s="23" t="s">
        <v>23</v>
      </c>
      <c r="R388" s="23" t="s">
        <v>23</v>
      </c>
      <c r="S388" s="23" t="s">
        <v>93</v>
      </c>
      <c r="T388" s="24" t="s">
        <v>1109</v>
      </c>
      <c r="U388" s="24" t="s">
        <v>3032</v>
      </c>
      <c r="V388" s="22" t="s">
        <v>3030</v>
      </c>
      <c r="W388" s="9" t="s">
        <v>205</v>
      </c>
      <c r="X388" t="str">
        <f>VLOOKUP(E388,Planilha2!A:D,3,FALSE)</f>
        <v>Região Intermediária de Belo Horizonte</v>
      </c>
      <c r="Y388">
        <f>VLOOKUP(E388,Planilha2!A:D,4,FALSE)</f>
        <v>0.81</v>
      </c>
      <c r="Z388" s="16">
        <f t="shared" si="21"/>
        <v>1</v>
      </c>
      <c r="AA388" s="16">
        <f t="shared" si="22"/>
        <v>1</v>
      </c>
      <c r="AB388" s="16">
        <f t="shared" si="23"/>
        <v>1</v>
      </c>
    </row>
    <row r="389" spans="1:28" ht="73.5" customHeight="1" x14ac:dyDescent="0.25">
      <c r="A389" s="21">
        <v>238825</v>
      </c>
      <c r="B389" s="22" t="s">
        <v>210</v>
      </c>
      <c r="C389" s="22" t="s">
        <v>211</v>
      </c>
      <c r="D389" s="22" t="s">
        <v>208</v>
      </c>
      <c r="E389" s="23">
        <v>3106200</v>
      </c>
      <c r="F389" s="22" t="s">
        <v>61</v>
      </c>
      <c r="G389" s="22" t="str">
        <f t="shared" ref="G389:G452" si="24">X389</f>
        <v>Região Intermediária de Belo Horizonte</v>
      </c>
      <c r="H389" s="22">
        <f>VLOOKUP(E389,Planilha2!A:D,4,FALSE)</f>
        <v>0.81</v>
      </c>
      <c r="I389" s="22" t="s">
        <v>22</v>
      </c>
      <c r="J389" s="22" t="s">
        <v>22</v>
      </c>
      <c r="K389" s="22" t="s">
        <v>22</v>
      </c>
      <c r="L389" s="22" t="s">
        <v>40</v>
      </c>
      <c r="M389" s="22" t="s">
        <v>22</v>
      </c>
      <c r="N389" s="22" t="s">
        <v>40</v>
      </c>
      <c r="O389" s="23" t="s">
        <v>58</v>
      </c>
      <c r="P389" s="23" t="s">
        <v>23</v>
      </c>
      <c r="Q389" s="23" t="s">
        <v>23</v>
      </c>
      <c r="R389" s="23" t="s">
        <v>23</v>
      </c>
      <c r="S389" s="23" t="s">
        <v>24</v>
      </c>
      <c r="T389" s="24" t="s">
        <v>1109</v>
      </c>
      <c r="U389" s="24" t="s">
        <v>3032</v>
      </c>
      <c r="V389" s="22" t="s">
        <v>3030</v>
      </c>
      <c r="W389" s="9" t="s">
        <v>212</v>
      </c>
      <c r="X389" t="str">
        <f>VLOOKUP(E389,Planilha2!A:D,3,FALSE)</f>
        <v>Região Intermediária de Belo Horizonte</v>
      </c>
      <c r="Y389">
        <f>VLOOKUP(E389,Planilha2!A:D,4,FALSE)</f>
        <v>0.81</v>
      </c>
      <c r="Z389" s="16">
        <f t="shared" ref="Z389:Z452" si="25">COUNTIFS($A$5:$A$894,A389)</f>
        <v>1</v>
      </c>
      <c r="AA389" s="16">
        <f t="shared" ref="AA389:AA452" si="26">COUNTIF($B$5:$B$894,B389)</f>
        <v>1</v>
      </c>
      <c r="AB389" s="16">
        <f t="shared" ref="AB389:AB452" si="27">COUNTIF($C$5:$C$894,C389)</f>
        <v>1</v>
      </c>
    </row>
    <row r="390" spans="1:28" ht="73.5" customHeight="1" x14ac:dyDescent="0.25">
      <c r="A390" s="21">
        <v>239290</v>
      </c>
      <c r="B390" s="22" t="s">
        <v>235</v>
      </c>
      <c r="C390" s="22" t="s">
        <v>236</v>
      </c>
      <c r="D390" s="22" t="s">
        <v>44</v>
      </c>
      <c r="E390" s="23">
        <v>3108008</v>
      </c>
      <c r="F390" s="22" t="s">
        <v>237</v>
      </c>
      <c r="G390" s="22" t="str">
        <f t="shared" si="24"/>
        <v>Região Intermediária de Varginha</v>
      </c>
      <c r="H390" s="22">
        <f>VLOOKUP(E390,Planilha2!A:D,4,FALSE)</f>
        <v>0.69199999999999995</v>
      </c>
      <c r="I390" s="22" t="s">
        <v>22</v>
      </c>
      <c r="J390" s="22" t="s">
        <v>22</v>
      </c>
      <c r="K390" s="22" t="s">
        <v>22</v>
      </c>
      <c r="L390" s="22" t="s">
        <v>22</v>
      </c>
      <c r="M390" s="22" t="s">
        <v>22</v>
      </c>
      <c r="N390" s="22" t="s">
        <v>22</v>
      </c>
      <c r="O390" s="23" t="s">
        <v>58</v>
      </c>
      <c r="P390" s="23" t="s">
        <v>23</v>
      </c>
      <c r="Q390" s="23" t="s">
        <v>23</v>
      </c>
      <c r="R390" s="23" t="s">
        <v>23</v>
      </c>
      <c r="S390" s="23" t="s">
        <v>24</v>
      </c>
      <c r="T390" s="24" t="s">
        <v>1109</v>
      </c>
      <c r="U390" s="24" t="s">
        <v>3032</v>
      </c>
      <c r="V390" s="22" t="s">
        <v>3030</v>
      </c>
      <c r="W390" s="9" t="s">
        <v>238</v>
      </c>
      <c r="X390" t="str">
        <f>VLOOKUP(E390,Planilha2!A:D,3,FALSE)</f>
        <v>Região Intermediária de Varginha</v>
      </c>
      <c r="Y390">
        <f>VLOOKUP(E390,Planilha2!A:D,4,FALSE)</f>
        <v>0.69199999999999995</v>
      </c>
      <c r="Z390" s="16">
        <f t="shared" si="25"/>
        <v>1</v>
      </c>
      <c r="AA390" s="16">
        <f t="shared" si="26"/>
        <v>1</v>
      </c>
      <c r="AB390" s="16">
        <f t="shared" si="27"/>
        <v>1</v>
      </c>
    </row>
    <row r="391" spans="1:28" ht="73.5" customHeight="1" x14ac:dyDescent="0.25">
      <c r="A391" s="21">
        <v>239955</v>
      </c>
      <c r="B391" s="22" t="s">
        <v>534</v>
      </c>
      <c r="C391" s="22" t="s">
        <v>535</v>
      </c>
      <c r="D391" s="22" t="s">
        <v>20</v>
      </c>
      <c r="E391" s="23">
        <v>3133006</v>
      </c>
      <c r="F391" s="22" t="s">
        <v>536</v>
      </c>
      <c r="G391" s="22" t="str">
        <f t="shared" si="24"/>
        <v>Região Intermediária de Pouso Alegre</v>
      </c>
      <c r="H391" s="22">
        <f>VLOOKUP(E391,Planilha2!A:D,4,FALSE)</f>
        <v>0.70499999999999996</v>
      </c>
      <c r="I391" s="22" t="s">
        <v>22</v>
      </c>
      <c r="J391" s="22" t="s">
        <v>40</v>
      </c>
      <c r="K391" s="22" t="s">
        <v>22</v>
      </c>
      <c r="L391" s="22" t="s">
        <v>22</v>
      </c>
      <c r="M391" s="22" t="s">
        <v>22</v>
      </c>
      <c r="N391" s="22" t="s">
        <v>40</v>
      </c>
      <c r="O391" s="23" t="s">
        <v>117</v>
      </c>
      <c r="P391" s="23" t="s">
        <v>58</v>
      </c>
      <c r="Q391" s="23" t="s">
        <v>58</v>
      </c>
      <c r="R391" s="23" t="s">
        <v>58</v>
      </c>
      <c r="S391" s="23" t="s">
        <v>58</v>
      </c>
      <c r="T391" s="24" t="s">
        <v>1109</v>
      </c>
      <c r="U391" s="24" t="s">
        <v>3032</v>
      </c>
      <c r="V391" s="22" t="s">
        <v>537</v>
      </c>
      <c r="W391" s="9">
        <v>0</v>
      </c>
      <c r="X391" t="str">
        <f>VLOOKUP(E391,Planilha2!A:D,3,FALSE)</f>
        <v>Região Intermediária de Pouso Alegre</v>
      </c>
      <c r="Y391">
        <f>VLOOKUP(E391,Planilha2!A:D,4,FALSE)</f>
        <v>0.70499999999999996</v>
      </c>
      <c r="Z391" s="16">
        <f t="shared" si="25"/>
        <v>1</v>
      </c>
      <c r="AA391" s="16">
        <f t="shared" si="26"/>
        <v>2</v>
      </c>
      <c r="AB391" s="16">
        <f t="shared" si="27"/>
        <v>1</v>
      </c>
    </row>
    <row r="392" spans="1:28" ht="73.5" customHeight="1" x14ac:dyDescent="0.25">
      <c r="A392" s="21">
        <v>241117</v>
      </c>
      <c r="B392" s="22" t="s">
        <v>317</v>
      </c>
      <c r="C392" s="22" t="s">
        <v>318</v>
      </c>
      <c r="D392" s="22" t="s">
        <v>20</v>
      </c>
      <c r="E392" s="23">
        <v>3169307</v>
      </c>
      <c r="F392" s="22" t="s">
        <v>319</v>
      </c>
      <c r="G392" s="22" t="str">
        <f t="shared" si="24"/>
        <v>Região Intermediária de Varginha</v>
      </c>
      <c r="H392" s="22">
        <f>VLOOKUP(E392,Planilha2!A:D,4,FALSE)</f>
        <v>0.74399999999999999</v>
      </c>
      <c r="I392" s="22" t="s">
        <v>22</v>
      </c>
      <c r="J392" s="22" t="s">
        <v>22</v>
      </c>
      <c r="K392" s="22" t="s">
        <v>22</v>
      </c>
      <c r="L392" s="22" t="s">
        <v>22</v>
      </c>
      <c r="M392" s="22" t="s">
        <v>22</v>
      </c>
      <c r="N392" s="22" t="s">
        <v>22</v>
      </c>
      <c r="O392" s="23" t="s">
        <v>117</v>
      </c>
      <c r="P392" s="23" t="s">
        <v>23</v>
      </c>
      <c r="Q392" s="23" t="s">
        <v>23</v>
      </c>
      <c r="R392" s="23" t="s">
        <v>23</v>
      </c>
      <c r="S392" s="23" t="s">
        <v>24</v>
      </c>
      <c r="T392" s="24" t="s">
        <v>1109</v>
      </c>
      <c r="U392" s="24" t="s">
        <v>3032</v>
      </c>
      <c r="V392" s="27" t="s">
        <v>3067</v>
      </c>
      <c r="W392" s="8">
        <v>75</v>
      </c>
      <c r="X392" t="str">
        <f>VLOOKUP(E392,Planilha2!A:D,3,FALSE)</f>
        <v>Região Intermediária de Varginha</v>
      </c>
      <c r="Y392">
        <f>VLOOKUP(E392,Planilha2!A:D,4,FALSE)</f>
        <v>0.74399999999999999</v>
      </c>
      <c r="Z392" s="16">
        <f t="shared" si="25"/>
        <v>1</v>
      </c>
      <c r="AA392" s="16">
        <f t="shared" si="26"/>
        <v>2</v>
      </c>
      <c r="AB392" s="16">
        <f t="shared" si="27"/>
        <v>2</v>
      </c>
    </row>
    <row r="393" spans="1:28" ht="73.5" customHeight="1" x14ac:dyDescent="0.25">
      <c r="A393" s="21">
        <v>241643</v>
      </c>
      <c r="B393" s="22" t="s">
        <v>357</v>
      </c>
      <c r="C393" s="22" t="s">
        <v>358</v>
      </c>
      <c r="D393" s="22" t="s">
        <v>276</v>
      </c>
      <c r="E393" s="23">
        <v>3136702</v>
      </c>
      <c r="F393" s="22" t="s">
        <v>198</v>
      </c>
      <c r="G393" s="22" t="str">
        <f t="shared" si="24"/>
        <v>Região Intermediária de Juíz de Fora</v>
      </c>
      <c r="H393" s="22">
        <f>VLOOKUP(E393,Planilha2!A:D,4,FALSE)</f>
        <v>0.77800000000000002</v>
      </c>
      <c r="I393" s="22" t="s">
        <v>22</v>
      </c>
      <c r="J393" s="22" t="s">
        <v>22</v>
      </c>
      <c r="K393" s="22" t="s">
        <v>22</v>
      </c>
      <c r="L393" s="22" t="s">
        <v>22</v>
      </c>
      <c r="M393" s="22" t="s">
        <v>22</v>
      </c>
      <c r="N393" s="22" t="s">
        <v>40</v>
      </c>
      <c r="O393" s="23" t="s">
        <v>23</v>
      </c>
      <c r="P393" s="23" t="s">
        <v>23</v>
      </c>
      <c r="Q393" s="23" t="s">
        <v>23</v>
      </c>
      <c r="R393" s="23" t="s">
        <v>23</v>
      </c>
      <c r="S393" s="23" t="s">
        <v>30</v>
      </c>
      <c r="T393" s="24" t="s">
        <v>1109</v>
      </c>
      <c r="U393" s="24" t="s">
        <v>3032</v>
      </c>
      <c r="V393" s="22" t="s">
        <v>3071</v>
      </c>
      <c r="W393" s="8" t="s">
        <v>359</v>
      </c>
      <c r="X393" t="str">
        <f>VLOOKUP(E393,Planilha2!A:D,3,FALSE)</f>
        <v>Região Intermediária de Juíz de Fora</v>
      </c>
      <c r="Y393">
        <f>VLOOKUP(E393,Planilha2!A:D,4,FALSE)</f>
        <v>0.77800000000000002</v>
      </c>
      <c r="Z393" s="16">
        <f t="shared" si="25"/>
        <v>1</v>
      </c>
      <c r="AA393" s="16">
        <f t="shared" si="26"/>
        <v>3</v>
      </c>
      <c r="AB393" s="16">
        <f t="shared" si="27"/>
        <v>3</v>
      </c>
    </row>
    <row r="394" spans="1:28" ht="73.5" customHeight="1" x14ac:dyDescent="0.25">
      <c r="A394" s="21">
        <v>242072</v>
      </c>
      <c r="B394" s="22" t="s">
        <v>770</v>
      </c>
      <c r="C394" s="22" t="s">
        <v>771</v>
      </c>
      <c r="D394" s="22" t="s">
        <v>276</v>
      </c>
      <c r="E394" s="23">
        <v>3106200</v>
      </c>
      <c r="F394" s="22" t="s">
        <v>61</v>
      </c>
      <c r="G394" s="22" t="str">
        <f t="shared" si="24"/>
        <v>Região Intermediária de Belo Horizonte</v>
      </c>
      <c r="H394" s="22">
        <f>VLOOKUP(E394,Planilha2!A:D,4,FALSE)</f>
        <v>0.81</v>
      </c>
      <c r="I394" s="22" t="s">
        <v>22</v>
      </c>
      <c r="J394" s="22" t="s">
        <v>40</v>
      </c>
      <c r="K394" s="22" t="s">
        <v>22</v>
      </c>
      <c r="L394" s="22" t="s">
        <v>22</v>
      </c>
      <c r="M394" s="22" t="s">
        <v>22</v>
      </c>
      <c r="N394" s="22" t="s">
        <v>40</v>
      </c>
      <c r="O394" s="23" t="s">
        <v>23</v>
      </c>
      <c r="P394" s="22" t="s">
        <v>337</v>
      </c>
      <c r="Q394" s="22" t="s">
        <v>337</v>
      </c>
      <c r="R394" s="22" t="s">
        <v>337</v>
      </c>
      <c r="S394" s="22" t="s">
        <v>18</v>
      </c>
      <c r="T394" s="24" t="s">
        <v>1109</v>
      </c>
      <c r="U394" s="24" t="s">
        <v>3032</v>
      </c>
      <c r="V394" s="27" t="s">
        <v>3057</v>
      </c>
      <c r="W394" s="9">
        <v>70</v>
      </c>
      <c r="X394" t="str">
        <f>VLOOKUP(E394,Planilha2!A:D,3,FALSE)</f>
        <v>Região Intermediária de Belo Horizonte</v>
      </c>
      <c r="Y394">
        <f>VLOOKUP(E394,Planilha2!A:D,4,FALSE)</f>
        <v>0.81</v>
      </c>
      <c r="Z394" s="16">
        <f t="shared" si="25"/>
        <v>1</v>
      </c>
      <c r="AA394" s="16">
        <f t="shared" si="26"/>
        <v>1</v>
      </c>
      <c r="AB394" s="16">
        <f t="shared" si="27"/>
        <v>2</v>
      </c>
    </row>
    <row r="395" spans="1:28" ht="73.5" customHeight="1" x14ac:dyDescent="0.25">
      <c r="A395" s="21">
        <v>242247</v>
      </c>
      <c r="B395" s="22" t="s">
        <v>373</v>
      </c>
      <c r="C395" s="22" t="s">
        <v>374</v>
      </c>
      <c r="D395" s="22" t="s">
        <v>20</v>
      </c>
      <c r="E395" s="23">
        <v>3143906</v>
      </c>
      <c r="F395" s="22" t="s">
        <v>375</v>
      </c>
      <c r="G395" s="22" t="str">
        <f t="shared" si="24"/>
        <v>Região Intermediária de Juíz de Fora</v>
      </c>
      <c r="H395" s="22">
        <f>VLOOKUP(E395,Planilha2!A:D,4,FALSE)</f>
        <v>0.73399999999999999</v>
      </c>
      <c r="I395" s="22" t="s">
        <v>40</v>
      </c>
      <c r="J395" s="22" t="s">
        <v>40</v>
      </c>
      <c r="K395" s="22" t="s">
        <v>22</v>
      </c>
      <c r="L395" s="22" t="s">
        <v>22</v>
      </c>
      <c r="M395" s="22" t="s">
        <v>22</v>
      </c>
      <c r="N395" s="22" t="s">
        <v>22</v>
      </c>
      <c r="O395" s="23" t="s">
        <v>23</v>
      </c>
      <c r="P395" s="23" t="s">
        <v>58</v>
      </c>
      <c r="Q395" s="23" t="s">
        <v>23</v>
      </c>
      <c r="R395" s="23" t="s">
        <v>23</v>
      </c>
      <c r="S395" s="23" t="s">
        <v>93</v>
      </c>
      <c r="T395" s="24" t="s">
        <v>1109</v>
      </c>
      <c r="U395" s="24" t="s">
        <v>3032</v>
      </c>
      <c r="V395" s="27" t="s">
        <v>3065</v>
      </c>
      <c r="W395" s="9" t="s">
        <v>376</v>
      </c>
      <c r="X395" t="str">
        <f>VLOOKUP(E395,Planilha2!A:D,3,FALSE)</f>
        <v>Região Intermediária de Juíz de Fora</v>
      </c>
      <c r="Y395">
        <f>VLOOKUP(E395,Planilha2!A:D,4,FALSE)</f>
        <v>0.73399999999999999</v>
      </c>
      <c r="Z395" s="16">
        <f t="shared" si="25"/>
        <v>1</v>
      </c>
      <c r="AA395" s="16">
        <f t="shared" si="26"/>
        <v>2</v>
      </c>
      <c r="AB395" s="16">
        <f t="shared" si="27"/>
        <v>2</v>
      </c>
    </row>
    <row r="396" spans="1:28" ht="73.5" customHeight="1" x14ac:dyDescent="0.25">
      <c r="A396" s="21">
        <v>243905</v>
      </c>
      <c r="B396" s="22" t="s">
        <v>421</v>
      </c>
      <c r="C396" s="22" t="s">
        <v>422</v>
      </c>
      <c r="D396" s="22" t="s">
        <v>28</v>
      </c>
      <c r="E396" s="23">
        <v>3106200</v>
      </c>
      <c r="F396" s="22" t="s">
        <v>61</v>
      </c>
      <c r="G396" s="22" t="str">
        <f t="shared" si="24"/>
        <v>Região Intermediária de Belo Horizonte</v>
      </c>
      <c r="H396" s="22">
        <f>VLOOKUP(E396,Planilha2!A:D,4,FALSE)</f>
        <v>0.81</v>
      </c>
      <c r="I396" s="22" t="s">
        <v>22</v>
      </c>
      <c r="J396" s="22" t="s">
        <v>22</v>
      </c>
      <c r="K396" s="22" t="s">
        <v>22</v>
      </c>
      <c r="L396" s="22" t="s">
        <v>22</v>
      </c>
      <c r="M396" s="22" t="s">
        <v>22</v>
      </c>
      <c r="N396" s="22" t="s">
        <v>22</v>
      </c>
      <c r="O396" s="23" t="s">
        <v>58</v>
      </c>
      <c r="P396" s="23" t="s">
        <v>58</v>
      </c>
      <c r="Q396" s="23" t="s">
        <v>23</v>
      </c>
      <c r="R396" s="23" t="s">
        <v>23</v>
      </c>
      <c r="S396" s="23" t="s">
        <v>93</v>
      </c>
      <c r="T396" s="24" t="s">
        <v>1109</v>
      </c>
      <c r="U396" s="24" t="s">
        <v>3032</v>
      </c>
      <c r="V396" s="22" t="s">
        <v>3030</v>
      </c>
      <c r="W396" s="9" t="s">
        <v>423</v>
      </c>
      <c r="X396" t="str">
        <f>VLOOKUP(E396,Planilha2!A:D,3,FALSE)</f>
        <v>Região Intermediária de Belo Horizonte</v>
      </c>
      <c r="Y396">
        <f>VLOOKUP(E396,Planilha2!A:D,4,FALSE)</f>
        <v>0.81</v>
      </c>
      <c r="Z396" s="16">
        <f t="shared" si="25"/>
        <v>1</v>
      </c>
      <c r="AA396" s="16">
        <f t="shared" si="26"/>
        <v>1</v>
      </c>
      <c r="AB396" s="16">
        <f t="shared" si="27"/>
        <v>1</v>
      </c>
    </row>
    <row r="397" spans="1:28" ht="73.5" customHeight="1" x14ac:dyDescent="0.25">
      <c r="A397" s="21">
        <v>244580</v>
      </c>
      <c r="B397" s="22" t="s">
        <v>447</v>
      </c>
      <c r="C397" s="22" t="s">
        <v>448</v>
      </c>
      <c r="D397" s="22" t="s">
        <v>20</v>
      </c>
      <c r="E397" s="23">
        <v>3106200</v>
      </c>
      <c r="F397" s="22" t="s">
        <v>61</v>
      </c>
      <c r="G397" s="22" t="str">
        <f t="shared" si="24"/>
        <v>Região Intermediária de Belo Horizonte</v>
      </c>
      <c r="H397" s="22">
        <f>VLOOKUP(E397,Planilha2!A:D,4,FALSE)</f>
        <v>0.81</v>
      </c>
      <c r="I397" s="22" t="s">
        <v>22</v>
      </c>
      <c r="J397" s="22" t="s">
        <v>22</v>
      </c>
      <c r="K397" s="22" t="s">
        <v>22</v>
      </c>
      <c r="L397" s="22" t="s">
        <v>22</v>
      </c>
      <c r="M397" s="22" t="s">
        <v>22</v>
      </c>
      <c r="N397" s="22" t="s">
        <v>22</v>
      </c>
      <c r="O397" s="23" t="s">
        <v>23</v>
      </c>
      <c r="P397" s="23" t="s">
        <v>23</v>
      </c>
      <c r="Q397" s="23" t="s">
        <v>23</v>
      </c>
      <c r="R397" s="23" t="s">
        <v>23</v>
      </c>
      <c r="S397" s="23" t="s">
        <v>30</v>
      </c>
      <c r="T397" s="24" t="s">
        <v>1109</v>
      </c>
      <c r="U397" s="24" t="s">
        <v>3032</v>
      </c>
      <c r="V397" s="27" t="s">
        <v>3061</v>
      </c>
      <c r="W397" s="8" t="s">
        <v>41</v>
      </c>
      <c r="X397" t="str">
        <f>VLOOKUP(E397,Planilha2!A:D,3,FALSE)</f>
        <v>Região Intermediária de Belo Horizonte</v>
      </c>
      <c r="Y397">
        <f>VLOOKUP(E397,Planilha2!A:D,4,FALSE)</f>
        <v>0.81</v>
      </c>
      <c r="Z397" s="16">
        <f t="shared" si="25"/>
        <v>1</v>
      </c>
      <c r="AA397" s="16">
        <f t="shared" si="26"/>
        <v>1</v>
      </c>
      <c r="AB397" s="16">
        <f t="shared" si="27"/>
        <v>2</v>
      </c>
    </row>
    <row r="398" spans="1:28" ht="73.5" customHeight="1" x14ac:dyDescent="0.25">
      <c r="A398" s="21">
        <v>245101</v>
      </c>
      <c r="B398" s="22" t="s">
        <v>451</v>
      </c>
      <c r="C398" s="22" t="s">
        <v>452</v>
      </c>
      <c r="D398" s="22" t="s">
        <v>28</v>
      </c>
      <c r="E398" s="23">
        <v>3106200</v>
      </c>
      <c r="F398" s="22" t="s">
        <v>61</v>
      </c>
      <c r="G398" s="22" t="str">
        <f t="shared" si="24"/>
        <v>Região Intermediária de Belo Horizonte</v>
      </c>
      <c r="H398" s="22">
        <f>VLOOKUP(E398,Planilha2!A:D,4,FALSE)</f>
        <v>0.81</v>
      </c>
      <c r="I398" s="22" t="s">
        <v>22</v>
      </c>
      <c r="J398" s="22" t="s">
        <v>22</v>
      </c>
      <c r="K398" s="22" t="s">
        <v>22</v>
      </c>
      <c r="L398" s="22" t="s">
        <v>22</v>
      </c>
      <c r="M398" s="22" t="s">
        <v>22</v>
      </c>
      <c r="N398" s="22" t="s">
        <v>22</v>
      </c>
      <c r="O398" s="23" t="s">
        <v>23</v>
      </c>
      <c r="P398" s="23" t="s">
        <v>23</v>
      </c>
      <c r="Q398" s="23" t="s">
        <v>23</v>
      </c>
      <c r="R398" s="23" t="s">
        <v>23</v>
      </c>
      <c r="S398" s="23" t="s">
        <v>24</v>
      </c>
      <c r="T398" s="24" t="s">
        <v>1109</v>
      </c>
      <c r="U398" s="24" t="s">
        <v>3032</v>
      </c>
      <c r="V398" s="27" t="s">
        <v>3038</v>
      </c>
      <c r="W398" s="8" t="s">
        <v>85</v>
      </c>
      <c r="X398" t="str">
        <f>VLOOKUP(E398,Planilha2!A:D,3,FALSE)</f>
        <v>Região Intermediária de Belo Horizonte</v>
      </c>
      <c r="Y398">
        <f>VLOOKUP(E398,Planilha2!A:D,4,FALSE)</f>
        <v>0.81</v>
      </c>
      <c r="Z398" s="16">
        <f t="shared" si="25"/>
        <v>1</v>
      </c>
      <c r="AA398" s="16">
        <f t="shared" si="26"/>
        <v>2</v>
      </c>
      <c r="AB398" s="16">
        <f t="shared" si="27"/>
        <v>2</v>
      </c>
    </row>
    <row r="399" spans="1:28" ht="73.5" customHeight="1" x14ac:dyDescent="0.25">
      <c r="A399" s="21">
        <v>247055</v>
      </c>
      <c r="B399" s="22" t="s">
        <v>503</v>
      </c>
      <c r="C399" s="22" t="s">
        <v>504</v>
      </c>
      <c r="D399" s="22" t="s">
        <v>92</v>
      </c>
      <c r="E399" s="23">
        <v>3106200</v>
      </c>
      <c r="F399" s="22" t="s">
        <v>61</v>
      </c>
      <c r="G399" s="22" t="str">
        <f t="shared" si="24"/>
        <v>Região Intermediária de Belo Horizonte</v>
      </c>
      <c r="H399" s="22">
        <f>VLOOKUP(E399,Planilha2!A:D,4,FALSE)</f>
        <v>0.81</v>
      </c>
      <c r="I399" s="22" t="s">
        <v>22</v>
      </c>
      <c r="J399" s="22" t="s">
        <v>22</v>
      </c>
      <c r="K399" s="22" t="s">
        <v>22</v>
      </c>
      <c r="L399" s="22" t="s">
        <v>22</v>
      </c>
      <c r="M399" s="22" t="s">
        <v>22</v>
      </c>
      <c r="N399" s="22" t="s">
        <v>40</v>
      </c>
      <c r="O399" s="23" t="s">
        <v>23</v>
      </c>
      <c r="P399" s="23" t="s">
        <v>23</v>
      </c>
      <c r="Q399" s="23" t="s">
        <v>23</v>
      </c>
      <c r="R399" s="23" t="s">
        <v>23</v>
      </c>
      <c r="S399" s="23" t="s">
        <v>24</v>
      </c>
      <c r="T399" s="24" t="s">
        <v>1109</v>
      </c>
      <c r="U399" s="24" t="s">
        <v>3032</v>
      </c>
      <c r="V399" s="28" t="s">
        <v>3052</v>
      </c>
      <c r="W399" s="9" t="s">
        <v>505</v>
      </c>
      <c r="X399" t="str">
        <f>VLOOKUP(E399,Planilha2!A:D,3,FALSE)</f>
        <v>Região Intermediária de Belo Horizonte</v>
      </c>
      <c r="Y399">
        <f>VLOOKUP(E399,Planilha2!A:D,4,FALSE)</f>
        <v>0.81</v>
      </c>
      <c r="Z399" s="16">
        <f t="shared" si="25"/>
        <v>1</v>
      </c>
      <c r="AA399" s="16">
        <f t="shared" si="26"/>
        <v>2</v>
      </c>
      <c r="AB399" s="16">
        <f t="shared" si="27"/>
        <v>2</v>
      </c>
    </row>
    <row r="400" spans="1:28" ht="73.5" customHeight="1" x14ac:dyDescent="0.25">
      <c r="A400" s="21">
        <v>248530</v>
      </c>
      <c r="B400" s="22" t="s">
        <v>593</v>
      </c>
      <c r="C400" s="22" t="s">
        <v>594</v>
      </c>
      <c r="D400" s="22" t="s">
        <v>276</v>
      </c>
      <c r="E400" s="23">
        <v>3145901</v>
      </c>
      <c r="F400" s="22" t="s">
        <v>595</v>
      </c>
      <c r="G400" s="22" t="str">
        <f t="shared" si="24"/>
        <v>Região Intermediária de Barbacena</v>
      </c>
      <c r="H400" s="22">
        <f>VLOOKUP(E400,Planilha2!A:D,4,FALSE)</f>
        <v>0.76400000000000001</v>
      </c>
      <c r="I400" s="22" t="s">
        <v>22</v>
      </c>
      <c r="J400" s="22" t="s">
        <v>22</v>
      </c>
      <c r="K400" s="22" t="s">
        <v>22</v>
      </c>
      <c r="L400" s="22" t="s">
        <v>22</v>
      </c>
      <c r="M400" s="22" t="s">
        <v>22</v>
      </c>
      <c r="N400" s="22" t="s">
        <v>40</v>
      </c>
      <c r="O400" s="23" t="s">
        <v>58</v>
      </c>
      <c r="P400" s="23" t="s">
        <v>23</v>
      </c>
      <c r="Q400" s="23" t="s">
        <v>23</v>
      </c>
      <c r="R400" s="23" t="s">
        <v>23</v>
      </c>
      <c r="S400" s="23" t="s">
        <v>24</v>
      </c>
      <c r="T400" s="24" t="s">
        <v>1109</v>
      </c>
      <c r="U400" s="24" t="s">
        <v>3032</v>
      </c>
      <c r="V400" s="22" t="s">
        <v>3030</v>
      </c>
      <c r="W400" s="9" t="s">
        <v>596</v>
      </c>
      <c r="X400" t="str">
        <f>VLOOKUP(E400,Planilha2!A:D,3,FALSE)</f>
        <v>Região Intermediária de Barbacena</v>
      </c>
      <c r="Y400">
        <f>VLOOKUP(E400,Planilha2!A:D,4,FALSE)</f>
        <v>0.76400000000000001</v>
      </c>
      <c r="Z400" s="16">
        <f t="shared" si="25"/>
        <v>1</v>
      </c>
      <c r="AA400" s="16">
        <f t="shared" si="26"/>
        <v>1</v>
      </c>
      <c r="AB400" s="16">
        <f t="shared" si="27"/>
        <v>1</v>
      </c>
    </row>
    <row r="401" spans="1:28" ht="73.5" customHeight="1" x14ac:dyDescent="0.25">
      <c r="A401" s="21">
        <v>248788</v>
      </c>
      <c r="B401" s="22" t="s">
        <v>55</v>
      </c>
      <c r="C401" s="22" t="s">
        <v>56</v>
      </c>
      <c r="D401" s="22" t="s">
        <v>44</v>
      </c>
      <c r="E401" s="23">
        <v>3166402</v>
      </c>
      <c r="F401" s="22" t="s">
        <v>57</v>
      </c>
      <c r="G401" s="22" t="str">
        <f t="shared" si="24"/>
        <v>Região Intermediária de Pouso Alegre</v>
      </c>
      <c r="H401" s="22">
        <f>VLOOKUP(E401,Planilha2!A:D,4,FALSE)</f>
        <v>0.66</v>
      </c>
      <c r="I401" s="22" t="s">
        <v>22</v>
      </c>
      <c r="J401" s="22" t="s">
        <v>22</v>
      </c>
      <c r="K401" s="22" t="s">
        <v>22</v>
      </c>
      <c r="L401" s="22" t="s">
        <v>22</v>
      </c>
      <c r="M401" s="22" t="s">
        <v>22</v>
      </c>
      <c r="N401" s="22" t="s">
        <v>22</v>
      </c>
      <c r="O401" s="23" t="s">
        <v>23</v>
      </c>
      <c r="P401" s="23" t="s">
        <v>23</v>
      </c>
      <c r="Q401" s="23" t="s">
        <v>58</v>
      </c>
      <c r="R401" s="23" t="s">
        <v>58</v>
      </c>
      <c r="S401" s="23" t="s">
        <v>23</v>
      </c>
      <c r="T401" s="25" t="s">
        <v>1109</v>
      </c>
      <c r="U401" s="24" t="s">
        <v>3032</v>
      </c>
      <c r="V401" s="22" t="s">
        <v>3030</v>
      </c>
      <c r="W401" s="10">
        <v>0</v>
      </c>
      <c r="X401" t="str">
        <f>VLOOKUP(E401,Planilha2!A:D,3,FALSE)</f>
        <v>Região Intermediária de Pouso Alegre</v>
      </c>
      <c r="Y401">
        <f>VLOOKUP(E401,Planilha2!A:D,4,FALSE)</f>
        <v>0.66</v>
      </c>
      <c r="Z401" s="16">
        <f t="shared" si="25"/>
        <v>1</v>
      </c>
      <c r="AA401" s="16">
        <f t="shared" si="26"/>
        <v>1</v>
      </c>
      <c r="AB401" s="16">
        <f t="shared" si="27"/>
        <v>1</v>
      </c>
    </row>
    <row r="402" spans="1:28" ht="73.5" customHeight="1" x14ac:dyDescent="0.25">
      <c r="A402" s="21">
        <v>249154</v>
      </c>
      <c r="B402" s="22" t="s">
        <v>636</v>
      </c>
      <c r="C402" s="22" t="s">
        <v>637</v>
      </c>
      <c r="D402" s="22" t="s">
        <v>20</v>
      </c>
      <c r="E402" s="23">
        <v>3104502</v>
      </c>
      <c r="F402" s="22" t="s">
        <v>76</v>
      </c>
      <c r="G402" s="22" t="str">
        <f t="shared" si="24"/>
        <v>Região Intermediária de Patos de Minas</v>
      </c>
      <c r="H402" s="22">
        <f>VLOOKUP(E402,Planilha2!A:D,4,FALSE)</f>
        <v>0.65600000000000003</v>
      </c>
      <c r="I402" s="22" t="s">
        <v>40</v>
      </c>
      <c r="J402" s="22" t="s">
        <v>40</v>
      </c>
      <c r="K402" s="22" t="s">
        <v>22</v>
      </c>
      <c r="L402" s="22" t="s">
        <v>22</v>
      </c>
      <c r="M402" s="22" t="s">
        <v>40</v>
      </c>
      <c r="N402" s="22" t="s">
        <v>22</v>
      </c>
      <c r="O402" s="23" t="s">
        <v>58</v>
      </c>
      <c r="P402" s="23" t="s">
        <v>58</v>
      </c>
      <c r="Q402" s="23" t="s">
        <v>23</v>
      </c>
      <c r="R402" s="23" t="s">
        <v>23</v>
      </c>
      <c r="S402" s="23" t="s">
        <v>93</v>
      </c>
      <c r="T402" s="24" t="s">
        <v>1109</v>
      </c>
      <c r="U402" s="24" t="s">
        <v>3032</v>
      </c>
      <c r="V402" s="22" t="s">
        <v>3030</v>
      </c>
      <c r="W402" s="9" t="s">
        <v>638</v>
      </c>
      <c r="X402" t="str">
        <f>VLOOKUP(E402,Planilha2!A:D,3,FALSE)</f>
        <v>Região Intermediária de Patos de Minas</v>
      </c>
      <c r="Y402">
        <f>VLOOKUP(E402,Planilha2!A:D,4,FALSE)</f>
        <v>0.65600000000000003</v>
      </c>
      <c r="Z402" s="16">
        <f t="shared" si="25"/>
        <v>1</v>
      </c>
      <c r="AA402" s="16">
        <f t="shared" si="26"/>
        <v>1</v>
      </c>
      <c r="AB402" s="16">
        <f t="shared" si="27"/>
        <v>1</v>
      </c>
    </row>
    <row r="403" spans="1:28" ht="73.5" customHeight="1" x14ac:dyDescent="0.25">
      <c r="A403" s="21">
        <v>249233</v>
      </c>
      <c r="B403" s="22" t="s">
        <v>645</v>
      </c>
      <c r="C403" s="22" t="s">
        <v>646</v>
      </c>
      <c r="D403" s="22" t="s">
        <v>20</v>
      </c>
      <c r="E403" s="23">
        <v>3137601</v>
      </c>
      <c r="F403" s="22" t="s">
        <v>647</v>
      </c>
      <c r="G403" s="22" t="str">
        <f t="shared" si="24"/>
        <v>Região Intermediária de Belo Horizonte</v>
      </c>
      <c r="H403" s="22">
        <f>VLOOKUP(E403,Planilha2!A:D,4,FALSE)</f>
        <v>0.77700000000000002</v>
      </c>
      <c r="I403" s="22" t="s">
        <v>40</v>
      </c>
      <c r="J403" s="22" t="s">
        <v>22</v>
      </c>
      <c r="K403" s="22" t="s">
        <v>22</v>
      </c>
      <c r="L403" s="22" t="s">
        <v>22</v>
      </c>
      <c r="M403" s="22" t="s">
        <v>22</v>
      </c>
      <c r="N403" s="22" t="s">
        <v>22</v>
      </c>
      <c r="O403" s="23" t="s">
        <v>58</v>
      </c>
      <c r="P403" s="23" t="s">
        <v>23</v>
      </c>
      <c r="Q403" s="23" t="s">
        <v>23</v>
      </c>
      <c r="R403" s="23" t="s">
        <v>58</v>
      </c>
      <c r="S403" s="23" t="s">
        <v>93</v>
      </c>
      <c r="T403" s="24" t="s">
        <v>1109</v>
      </c>
      <c r="U403" s="24" t="s">
        <v>3032</v>
      </c>
      <c r="V403" s="22" t="s">
        <v>3030</v>
      </c>
      <c r="W403" s="9" t="s">
        <v>222</v>
      </c>
      <c r="X403" t="str">
        <f>VLOOKUP(E403,Planilha2!A:D,3,FALSE)</f>
        <v>Região Intermediária de Belo Horizonte</v>
      </c>
      <c r="Y403">
        <f>VLOOKUP(E403,Planilha2!A:D,4,FALSE)</f>
        <v>0.77700000000000002</v>
      </c>
      <c r="Z403" s="16">
        <f t="shared" si="25"/>
        <v>1</v>
      </c>
      <c r="AA403" s="16">
        <f t="shared" si="26"/>
        <v>1</v>
      </c>
      <c r="AB403" s="16">
        <f t="shared" si="27"/>
        <v>1</v>
      </c>
    </row>
    <row r="404" spans="1:28" ht="73.5" customHeight="1" x14ac:dyDescent="0.25">
      <c r="A404" s="21">
        <v>249273</v>
      </c>
      <c r="B404" s="22" t="s">
        <v>654</v>
      </c>
      <c r="C404" s="22" t="s">
        <v>655</v>
      </c>
      <c r="D404" s="22" t="s">
        <v>28</v>
      </c>
      <c r="E404" s="23">
        <v>3167202</v>
      </c>
      <c r="F404" s="22" t="s">
        <v>656</v>
      </c>
      <c r="G404" s="22" t="str">
        <f t="shared" si="24"/>
        <v>Região Intermediária de Belo Horizonte</v>
      </c>
      <c r="H404" s="22">
        <f>VLOOKUP(E404,Planilha2!A:D,4,FALSE)</f>
        <v>0.76</v>
      </c>
      <c r="I404" s="22" t="s">
        <v>22</v>
      </c>
      <c r="J404" s="22" t="s">
        <v>22</v>
      </c>
      <c r="K404" s="22" t="s">
        <v>22</v>
      </c>
      <c r="L404" s="22" t="s">
        <v>22</v>
      </c>
      <c r="M404" s="22" t="s">
        <v>22</v>
      </c>
      <c r="N404" s="22" t="s">
        <v>22</v>
      </c>
      <c r="O404" s="23" t="s">
        <v>58</v>
      </c>
      <c r="P404" s="23" t="s">
        <v>58</v>
      </c>
      <c r="Q404" s="23" t="s">
        <v>23</v>
      </c>
      <c r="R404" s="23" t="s">
        <v>23</v>
      </c>
      <c r="S404" s="23" t="s">
        <v>93</v>
      </c>
      <c r="T404" s="24" t="s">
        <v>1109</v>
      </c>
      <c r="U404" s="24" t="s">
        <v>3032</v>
      </c>
      <c r="V404" s="22" t="s">
        <v>3030</v>
      </c>
      <c r="W404" s="9" t="s">
        <v>147</v>
      </c>
      <c r="X404" t="str">
        <f>VLOOKUP(E404,Planilha2!A:D,3,FALSE)</f>
        <v>Região Intermediária de Belo Horizonte</v>
      </c>
      <c r="Y404">
        <f>VLOOKUP(E404,Planilha2!A:D,4,FALSE)</f>
        <v>0.76</v>
      </c>
      <c r="Z404" s="16">
        <f t="shared" si="25"/>
        <v>1</v>
      </c>
      <c r="AA404" s="16">
        <f t="shared" si="26"/>
        <v>1</v>
      </c>
      <c r="AB404" s="16">
        <f t="shared" si="27"/>
        <v>1</v>
      </c>
    </row>
    <row r="405" spans="1:28" ht="73.5" customHeight="1" x14ac:dyDescent="0.25">
      <c r="A405" s="21">
        <v>252005</v>
      </c>
      <c r="B405" s="22" t="s">
        <v>767</v>
      </c>
      <c r="C405" s="22" t="s">
        <v>768</v>
      </c>
      <c r="D405" s="22" t="s">
        <v>92</v>
      </c>
      <c r="E405" s="23">
        <v>3106200</v>
      </c>
      <c r="F405" s="22" t="s">
        <v>61</v>
      </c>
      <c r="G405" s="22" t="str">
        <f t="shared" si="24"/>
        <v>Região Intermediária de Belo Horizonte</v>
      </c>
      <c r="H405" s="22">
        <f>VLOOKUP(E405,Planilha2!A:D,4,FALSE)</f>
        <v>0.81</v>
      </c>
      <c r="I405" s="22" t="s">
        <v>22</v>
      </c>
      <c r="J405" s="22" t="s">
        <v>22</v>
      </c>
      <c r="K405" s="22" t="s">
        <v>22</v>
      </c>
      <c r="L405" s="22" t="s">
        <v>40</v>
      </c>
      <c r="M405" s="22" t="s">
        <v>22</v>
      </c>
      <c r="N405" s="22" t="s">
        <v>40</v>
      </c>
      <c r="O405" s="23" t="s">
        <v>58</v>
      </c>
      <c r="P405" s="23" t="s">
        <v>58</v>
      </c>
      <c r="Q405" s="23" t="s">
        <v>23</v>
      </c>
      <c r="R405" s="23" t="s">
        <v>23</v>
      </c>
      <c r="S405" s="23" t="s">
        <v>93</v>
      </c>
      <c r="T405" s="24" t="s">
        <v>1109</v>
      </c>
      <c r="U405" s="24" t="s">
        <v>3032</v>
      </c>
      <c r="V405" s="22" t="s">
        <v>3030</v>
      </c>
      <c r="W405" s="9" t="s">
        <v>693</v>
      </c>
      <c r="X405" t="str">
        <f>VLOOKUP(E405,Planilha2!A:D,3,FALSE)</f>
        <v>Região Intermediária de Belo Horizonte</v>
      </c>
      <c r="Y405">
        <f>VLOOKUP(E405,Planilha2!A:D,4,FALSE)</f>
        <v>0.81</v>
      </c>
      <c r="Z405" s="16">
        <f t="shared" si="25"/>
        <v>1</v>
      </c>
      <c r="AA405" s="16">
        <f t="shared" si="26"/>
        <v>1</v>
      </c>
      <c r="AB405" s="16">
        <f t="shared" si="27"/>
        <v>1</v>
      </c>
    </row>
    <row r="406" spans="1:28" ht="73.5" customHeight="1" x14ac:dyDescent="0.25">
      <c r="A406" s="21">
        <v>252165</v>
      </c>
      <c r="B406" s="22" t="s">
        <v>779</v>
      </c>
      <c r="C406" s="22" t="s">
        <v>658</v>
      </c>
      <c r="D406" s="22" t="s">
        <v>104</v>
      </c>
      <c r="E406" s="23">
        <v>3122306</v>
      </c>
      <c r="F406" s="22" t="s">
        <v>202</v>
      </c>
      <c r="G406" s="22" t="str">
        <f t="shared" si="24"/>
        <v>Região Intermediária de Divinópolis</v>
      </c>
      <c r="H406" s="22">
        <f>VLOOKUP(E406,Planilha2!A:D,4,FALSE)</f>
        <v>0.76400000000000001</v>
      </c>
      <c r="I406" s="22" t="s">
        <v>40</v>
      </c>
      <c r="J406" s="22" t="s">
        <v>22</v>
      </c>
      <c r="K406" s="22" t="s">
        <v>22</v>
      </c>
      <c r="L406" s="22" t="s">
        <v>22</v>
      </c>
      <c r="M406" s="22" t="s">
        <v>22</v>
      </c>
      <c r="N406" s="22" t="s">
        <v>40</v>
      </c>
      <c r="O406" s="23" t="s">
        <v>23</v>
      </c>
      <c r="P406" s="23" t="s">
        <v>23</v>
      </c>
      <c r="Q406" s="23" t="s">
        <v>23</v>
      </c>
      <c r="R406" s="23" t="s">
        <v>23</v>
      </c>
      <c r="S406" s="23" t="s">
        <v>30</v>
      </c>
      <c r="T406" s="24" t="s">
        <v>1109</v>
      </c>
      <c r="U406" s="24" t="s">
        <v>3032</v>
      </c>
      <c r="V406" s="27" t="s">
        <v>3044</v>
      </c>
      <c r="W406" s="9" t="s">
        <v>487</v>
      </c>
      <c r="X406" t="str">
        <f>VLOOKUP(E406,Planilha2!A:D,3,FALSE)</f>
        <v>Região Intermediária de Divinópolis</v>
      </c>
      <c r="Y406">
        <f>VLOOKUP(E406,Planilha2!A:D,4,FALSE)</f>
        <v>0.76400000000000001</v>
      </c>
      <c r="Z406" s="16">
        <f t="shared" si="25"/>
        <v>1</v>
      </c>
      <c r="AA406" s="16">
        <f t="shared" si="26"/>
        <v>2</v>
      </c>
      <c r="AB406" s="16">
        <f t="shared" si="27"/>
        <v>2</v>
      </c>
    </row>
    <row r="407" spans="1:28" ht="73.5" customHeight="1" x14ac:dyDescent="0.25">
      <c r="A407" s="21">
        <v>252176</v>
      </c>
      <c r="B407" s="22" t="s">
        <v>780</v>
      </c>
      <c r="C407" s="22" t="s">
        <v>781</v>
      </c>
      <c r="D407" s="22" t="s">
        <v>92</v>
      </c>
      <c r="E407" s="23">
        <v>3104007</v>
      </c>
      <c r="F407" s="22" t="s">
        <v>782</v>
      </c>
      <c r="G407" s="22" t="str">
        <f t="shared" si="24"/>
        <v>Região Intermediária de Uberaba</v>
      </c>
      <c r="H407" s="22">
        <f>VLOOKUP(E407,Planilha2!A:D,4,FALSE)</f>
        <v>0.77200000000000002</v>
      </c>
      <c r="I407" s="22" t="s">
        <v>22</v>
      </c>
      <c r="J407" s="22" t="s">
        <v>22</v>
      </c>
      <c r="K407" s="22" t="s">
        <v>22</v>
      </c>
      <c r="L407" s="22" t="s">
        <v>22</v>
      </c>
      <c r="M407" s="22" t="s">
        <v>22</v>
      </c>
      <c r="N407" s="22" t="s">
        <v>40</v>
      </c>
      <c r="O407" s="23" t="s">
        <v>58</v>
      </c>
      <c r="P407" s="23" t="s">
        <v>58</v>
      </c>
      <c r="Q407" s="23" t="s">
        <v>23</v>
      </c>
      <c r="R407" s="23" t="s">
        <v>23</v>
      </c>
      <c r="S407" s="23" t="s">
        <v>93</v>
      </c>
      <c r="T407" s="24" t="s">
        <v>1109</v>
      </c>
      <c r="U407" s="24" t="s">
        <v>3032</v>
      </c>
      <c r="V407" s="22" t="s">
        <v>3030</v>
      </c>
      <c r="W407" s="8" t="s">
        <v>596</v>
      </c>
      <c r="X407" t="str">
        <f>VLOOKUP(E407,Planilha2!A:D,3,FALSE)</f>
        <v>Região Intermediária de Uberaba</v>
      </c>
      <c r="Y407">
        <f>VLOOKUP(E407,Planilha2!A:D,4,FALSE)</f>
        <v>0.77200000000000002</v>
      </c>
      <c r="Z407" s="16">
        <f t="shared" si="25"/>
        <v>1</v>
      </c>
      <c r="AA407" s="16">
        <f t="shared" si="26"/>
        <v>1</v>
      </c>
      <c r="AB407" s="16">
        <f t="shared" si="27"/>
        <v>1</v>
      </c>
    </row>
    <row r="408" spans="1:28" ht="73.5" customHeight="1" x14ac:dyDescent="0.25">
      <c r="A408" s="21">
        <v>252239</v>
      </c>
      <c r="B408" s="22" t="s">
        <v>786</v>
      </c>
      <c r="C408" s="22" t="s">
        <v>787</v>
      </c>
      <c r="D408" s="22" t="s">
        <v>20</v>
      </c>
      <c r="E408" s="23">
        <v>3156601</v>
      </c>
      <c r="F408" s="22" t="s">
        <v>788</v>
      </c>
      <c r="G408" s="22" t="str">
        <f t="shared" si="24"/>
        <v>Região Intermediária de Teófilo Otoni</v>
      </c>
      <c r="H408" s="22">
        <f>VLOOKUP(E408,Planilha2!A:D,4,FALSE)</f>
        <v>0.60899999999999999</v>
      </c>
      <c r="I408" s="22" t="s">
        <v>22</v>
      </c>
      <c r="J408" s="22" t="s">
        <v>22</v>
      </c>
      <c r="K408" s="22" t="s">
        <v>22</v>
      </c>
      <c r="L408" s="22" t="s">
        <v>22</v>
      </c>
      <c r="M408" s="22" t="s">
        <v>22</v>
      </c>
      <c r="N408" s="22" t="s">
        <v>40</v>
      </c>
      <c r="O408" s="23" t="s">
        <v>23</v>
      </c>
      <c r="P408" s="23" t="s">
        <v>23</v>
      </c>
      <c r="Q408" s="23" t="s">
        <v>23</v>
      </c>
      <c r="R408" s="23" t="s">
        <v>23</v>
      </c>
      <c r="S408" s="23" t="s">
        <v>30</v>
      </c>
      <c r="T408" s="24" t="s">
        <v>1109</v>
      </c>
      <c r="U408" s="24" t="s">
        <v>3032</v>
      </c>
      <c r="V408" s="27" t="s">
        <v>3066</v>
      </c>
      <c r="W408" s="8" t="s">
        <v>789</v>
      </c>
      <c r="X408" t="str">
        <f>VLOOKUP(E408,Planilha2!A:D,3,FALSE)</f>
        <v>Região Intermediária de Teófilo Otoni</v>
      </c>
      <c r="Y408">
        <f>VLOOKUP(E408,Planilha2!A:D,4,FALSE)</f>
        <v>0.60899999999999999</v>
      </c>
      <c r="Z408" s="16">
        <f t="shared" si="25"/>
        <v>1</v>
      </c>
      <c r="AA408" s="16">
        <f t="shared" si="26"/>
        <v>2</v>
      </c>
      <c r="AB408" s="16">
        <f t="shared" si="27"/>
        <v>2</v>
      </c>
    </row>
    <row r="409" spans="1:28" ht="73.5" customHeight="1" x14ac:dyDescent="0.25">
      <c r="A409" s="21">
        <v>252476</v>
      </c>
      <c r="B409" s="22" t="s">
        <v>798</v>
      </c>
      <c r="C409" s="22" t="s">
        <v>799</v>
      </c>
      <c r="D409" s="22" t="s">
        <v>208</v>
      </c>
      <c r="E409" s="23">
        <v>3106200</v>
      </c>
      <c r="F409" s="22" t="s">
        <v>61</v>
      </c>
      <c r="G409" s="22" t="str">
        <f t="shared" si="24"/>
        <v>Região Intermediária de Belo Horizonte</v>
      </c>
      <c r="H409" s="22">
        <f>VLOOKUP(E409,Planilha2!A:D,4,FALSE)</f>
        <v>0.81</v>
      </c>
      <c r="I409" s="22" t="s">
        <v>22</v>
      </c>
      <c r="J409" s="22" t="s">
        <v>40</v>
      </c>
      <c r="K409" s="22" t="s">
        <v>22</v>
      </c>
      <c r="L409" s="22" t="s">
        <v>22</v>
      </c>
      <c r="M409" s="22" t="s">
        <v>22</v>
      </c>
      <c r="N409" s="22" t="s">
        <v>22</v>
      </c>
      <c r="O409" s="23" t="s">
        <v>58</v>
      </c>
      <c r="P409" s="23" t="s">
        <v>23</v>
      </c>
      <c r="Q409" s="23" t="s">
        <v>23</v>
      </c>
      <c r="R409" s="23" t="s">
        <v>23</v>
      </c>
      <c r="S409" s="23" t="s">
        <v>24</v>
      </c>
      <c r="T409" s="24" t="s">
        <v>1109</v>
      </c>
      <c r="U409" s="24" t="s">
        <v>3032</v>
      </c>
      <c r="V409" s="22" t="s">
        <v>3030</v>
      </c>
      <c r="W409" s="8" t="s">
        <v>135</v>
      </c>
      <c r="X409" t="str">
        <f>VLOOKUP(E409,Planilha2!A:D,3,FALSE)</f>
        <v>Região Intermediária de Belo Horizonte</v>
      </c>
      <c r="Y409">
        <f>VLOOKUP(E409,Planilha2!A:D,4,FALSE)</f>
        <v>0.81</v>
      </c>
      <c r="Z409" s="16">
        <f t="shared" si="25"/>
        <v>1</v>
      </c>
      <c r="AA409" s="16">
        <f t="shared" si="26"/>
        <v>2</v>
      </c>
      <c r="AB409" s="16">
        <f t="shared" si="27"/>
        <v>2</v>
      </c>
    </row>
    <row r="410" spans="1:28" ht="73.5" customHeight="1" x14ac:dyDescent="0.25">
      <c r="A410" s="21">
        <v>252890</v>
      </c>
      <c r="B410" s="22" t="s">
        <v>823</v>
      </c>
      <c r="C410" s="22" t="s">
        <v>824</v>
      </c>
      <c r="D410" s="22" t="s">
        <v>65</v>
      </c>
      <c r="E410" s="23">
        <v>3141405</v>
      </c>
      <c r="F410" s="22" t="s">
        <v>825</v>
      </c>
      <c r="G410" s="22" t="str">
        <f t="shared" si="24"/>
        <v>Região Intermediária de Teófilo Otoni</v>
      </c>
      <c r="H410" s="22">
        <f>VLOOKUP(E410,Planilha2!A:D,4,FALSE)</f>
        <v>0.624</v>
      </c>
      <c r="I410" s="22" t="s">
        <v>40</v>
      </c>
      <c r="J410" s="22" t="s">
        <v>40</v>
      </c>
      <c r="K410" s="22" t="s">
        <v>22</v>
      </c>
      <c r="L410" s="22" t="s">
        <v>22</v>
      </c>
      <c r="M410" s="22" t="s">
        <v>22</v>
      </c>
      <c r="N410" s="22" t="s">
        <v>22</v>
      </c>
      <c r="O410" s="23" t="s">
        <v>23</v>
      </c>
      <c r="P410" s="23" t="s">
        <v>23</v>
      </c>
      <c r="Q410" s="23" t="s">
        <v>23</v>
      </c>
      <c r="R410" s="23" t="s">
        <v>58</v>
      </c>
      <c r="S410" s="23" t="s">
        <v>24</v>
      </c>
      <c r="T410" s="24" t="s">
        <v>1109</v>
      </c>
      <c r="U410" s="24" t="s">
        <v>3032</v>
      </c>
      <c r="V410" s="22" t="s">
        <v>3037</v>
      </c>
      <c r="W410" s="9" t="s">
        <v>232</v>
      </c>
      <c r="X410" t="str">
        <f>VLOOKUP(E410,Planilha2!A:D,3,FALSE)</f>
        <v>Região Intermediária de Teófilo Otoni</v>
      </c>
      <c r="Y410">
        <f>VLOOKUP(E410,Planilha2!A:D,4,FALSE)</f>
        <v>0.624</v>
      </c>
      <c r="Z410" s="16">
        <f t="shared" si="25"/>
        <v>1</v>
      </c>
      <c r="AA410" s="16">
        <f t="shared" si="26"/>
        <v>2</v>
      </c>
      <c r="AB410" s="16">
        <f t="shared" si="27"/>
        <v>2</v>
      </c>
    </row>
    <row r="411" spans="1:28" ht="73.5" customHeight="1" x14ac:dyDescent="0.25">
      <c r="A411" s="21">
        <v>253920</v>
      </c>
      <c r="B411" s="22" t="s">
        <v>1873</v>
      </c>
      <c r="C411" s="22" t="s">
        <v>1106</v>
      </c>
      <c r="D411" s="22" t="s">
        <v>20</v>
      </c>
      <c r="E411" s="23">
        <v>3170404</v>
      </c>
      <c r="F411" s="22" t="s">
        <v>1107</v>
      </c>
      <c r="G411" s="22" t="str">
        <f t="shared" si="24"/>
        <v>Região Intermediária de Patos de Minas</v>
      </c>
      <c r="H411" s="22">
        <f>VLOOKUP(E411,Planilha2!A:D,4,FALSE)</f>
        <v>0.73599999999999999</v>
      </c>
      <c r="I411" s="22" t="s">
        <v>40</v>
      </c>
      <c r="J411" s="22" t="s">
        <v>22</v>
      </c>
      <c r="K411" s="22" t="s">
        <v>22</v>
      </c>
      <c r="L411" s="22" t="s">
        <v>22</v>
      </c>
      <c r="M411" s="22" t="s">
        <v>22</v>
      </c>
      <c r="N411" s="22" t="s">
        <v>22</v>
      </c>
      <c r="O411" s="23" t="s">
        <v>23</v>
      </c>
      <c r="P411" s="22" t="s">
        <v>337</v>
      </c>
      <c r="Q411" s="22" t="s">
        <v>337</v>
      </c>
      <c r="R411" s="22" t="s">
        <v>337</v>
      </c>
      <c r="S411" s="23" t="s">
        <v>23</v>
      </c>
      <c r="T411" s="24" t="s">
        <v>1109</v>
      </c>
      <c r="U411" s="24" t="s">
        <v>3032</v>
      </c>
      <c r="V411" s="27" t="s">
        <v>3063</v>
      </c>
      <c r="W411" s="10">
        <v>80</v>
      </c>
      <c r="X411" t="str">
        <f>VLOOKUP(E411,Planilha2!A:D,3,FALSE)</f>
        <v>Região Intermediária de Patos de Minas</v>
      </c>
      <c r="Y411">
        <f>VLOOKUP(E411,Planilha2!A:D,4,FALSE)</f>
        <v>0.73599999999999999</v>
      </c>
      <c r="Z411" s="16">
        <f t="shared" si="25"/>
        <v>1</v>
      </c>
      <c r="AA411" s="16">
        <f t="shared" si="26"/>
        <v>1</v>
      </c>
      <c r="AB411" s="16">
        <f t="shared" si="27"/>
        <v>2</v>
      </c>
    </row>
    <row r="412" spans="1:28" ht="73.5" customHeight="1" x14ac:dyDescent="0.25">
      <c r="A412" s="21">
        <v>254601</v>
      </c>
      <c r="B412" s="22" t="s">
        <v>920</v>
      </c>
      <c r="C412" s="22" t="s">
        <v>921</v>
      </c>
      <c r="D412" s="22" t="s">
        <v>28</v>
      </c>
      <c r="E412" s="23">
        <v>3136702</v>
      </c>
      <c r="F412" s="22" t="s">
        <v>922</v>
      </c>
      <c r="G412" s="22" t="str">
        <f t="shared" si="24"/>
        <v>Região Intermediária de Juíz de Fora</v>
      </c>
      <c r="H412" s="22">
        <f>VLOOKUP(E412,Planilha2!A:D,4,FALSE)</f>
        <v>0.77800000000000002</v>
      </c>
      <c r="I412" s="22" t="s">
        <v>22</v>
      </c>
      <c r="J412" s="22" t="s">
        <v>22</v>
      </c>
      <c r="K412" s="22" t="s">
        <v>22</v>
      </c>
      <c r="L412" s="22" t="s">
        <v>22</v>
      </c>
      <c r="M412" s="22" t="s">
        <v>22</v>
      </c>
      <c r="N412" s="22" t="s">
        <v>22</v>
      </c>
      <c r="O412" s="23" t="s">
        <v>58</v>
      </c>
      <c r="P412" s="23" t="s">
        <v>23</v>
      </c>
      <c r="Q412" s="23" t="s">
        <v>23</v>
      </c>
      <c r="R412" s="23" t="s">
        <v>23</v>
      </c>
      <c r="S412" s="23" t="s">
        <v>24</v>
      </c>
      <c r="T412" s="24" t="s">
        <v>1109</v>
      </c>
      <c r="U412" s="24" t="s">
        <v>3032</v>
      </c>
      <c r="V412" s="22" t="s">
        <v>3030</v>
      </c>
      <c r="W412" s="8" t="s">
        <v>356</v>
      </c>
      <c r="X412" t="str">
        <f>VLOOKUP(E412,Planilha2!A:D,3,FALSE)</f>
        <v>Região Intermediária de Juíz de Fora</v>
      </c>
      <c r="Y412">
        <f>VLOOKUP(E412,Planilha2!A:D,4,FALSE)</f>
        <v>0.77800000000000002</v>
      </c>
      <c r="Z412" s="16">
        <f t="shared" si="25"/>
        <v>1</v>
      </c>
      <c r="AA412" s="16">
        <f t="shared" si="26"/>
        <v>1</v>
      </c>
      <c r="AB412" s="16">
        <f t="shared" si="27"/>
        <v>1</v>
      </c>
    </row>
    <row r="413" spans="1:28" ht="73.5" customHeight="1" x14ac:dyDescent="0.25">
      <c r="A413" s="21">
        <v>255035</v>
      </c>
      <c r="B413" s="22" t="s">
        <v>955</v>
      </c>
      <c r="C413" s="22" t="s">
        <v>956</v>
      </c>
      <c r="D413" s="22" t="s">
        <v>154</v>
      </c>
      <c r="E413" s="23">
        <v>3158953</v>
      </c>
      <c r="F413" s="22" t="s">
        <v>957</v>
      </c>
      <c r="G413" s="22" t="str">
        <f t="shared" si="24"/>
        <v>Região Intermediária de Ipatinga</v>
      </c>
      <c r="H413" s="22">
        <f>VLOOKUP(E413,Planilha2!A:D,4,FALSE)</f>
        <v>0.68500000000000005</v>
      </c>
      <c r="I413" s="22" t="s">
        <v>40</v>
      </c>
      <c r="J413" s="22" t="s">
        <v>22</v>
      </c>
      <c r="K413" s="22" t="s">
        <v>22</v>
      </c>
      <c r="L413" s="22" t="s">
        <v>22</v>
      </c>
      <c r="M413" s="22" t="s">
        <v>22</v>
      </c>
      <c r="N413" s="22" t="s">
        <v>22</v>
      </c>
      <c r="O413" s="23" t="s">
        <v>58</v>
      </c>
      <c r="P413" s="23" t="s">
        <v>58</v>
      </c>
      <c r="Q413" s="23" t="s">
        <v>23</v>
      </c>
      <c r="R413" s="23" t="s">
        <v>23</v>
      </c>
      <c r="S413" s="23" t="s">
        <v>93</v>
      </c>
      <c r="T413" s="24" t="s">
        <v>1109</v>
      </c>
      <c r="U413" s="24" t="s">
        <v>3032</v>
      </c>
      <c r="V413" s="22" t="s">
        <v>3030</v>
      </c>
      <c r="W413" s="8" t="s">
        <v>958</v>
      </c>
      <c r="X413" t="str">
        <f>VLOOKUP(E413,Planilha2!A:D,3,FALSE)</f>
        <v>Região Intermediária de Ipatinga</v>
      </c>
      <c r="Y413">
        <f>VLOOKUP(E413,Planilha2!A:D,4,FALSE)</f>
        <v>0.68500000000000005</v>
      </c>
      <c r="Z413" s="16">
        <f t="shared" si="25"/>
        <v>1</v>
      </c>
      <c r="AA413" s="16">
        <f t="shared" si="26"/>
        <v>1</v>
      </c>
      <c r="AB413" s="16">
        <f t="shared" si="27"/>
        <v>1</v>
      </c>
    </row>
    <row r="414" spans="1:28" ht="73.5" customHeight="1" x14ac:dyDescent="0.25">
      <c r="A414" s="21">
        <v>256331</v>
      </c>
      <c r="B414" s="22" t="s">
        <v>1017</v>
      </c>
      <c r="C414" s="22" t="s">
        <v>1018</v>
      </c>
      <c r="D414" s="22" t="s">
        <v>104</v>
      </c>
      <c r="E414" s="23">
        <v>3106200</v>
      </c>
      <c r="F414" s="22" t="s">
        <v>61</v>
      </c>
      <c r="G414" s="22" t="str">
        <f t="shared" si="24"/>
        <v>Região Intermediária de Belo Horizonte</v>
      </c>
      <c r="H414" s="22">
        <f>VLOOKUP(E414,Planilha2!A:D,4,FALSE)</f>
        <v>0.81</v>
      </c>
      <c r="I414" s="22" t="s">
        <v>40</v>
      </c>
      <c r="J414" s="22" t="s">
        <v>22</v>
      </c>
      <c r="K414" s="22" t="s">
        <v>22</v>
      </c>
      <c r="L414" s="22" t="s">
        <v>22</v>
      </c>
      <c r="M414" s="22" t="s">
        <v>22</v>
      </c>
      <c r="N414" s="22" t="s">
        <v>22</v>
      </c>
      <c r="O414" s="23" t="s">
        <v>23</v>
      </c>
      <c r="P414" s="23" t="s">
        <v>58</v>
      </c>
      <c r="Q414" s="23" t="s">
        <v>23</v>
      </c>
      <c r="R414" s="23" t="s">
        <v>23</v>
      </c>
      <c r="S414" s="23" t="s">
        <v>93</v>
      </c>
      <c r="T414" s="24" t="s">
        <v>1109</v>
      </c>
      <c r="U414" s="24" t="s">
        <v>3032</v>
      </c>
      <c r="V414" s="27" t="s">
        <v>3045</v>
      </c>
      <c r="W414" s="9" t="s">
        <v>1019</v>
      </c>
      <c r="X414" t="str">
        <f>VLOOKUP(E414,Planilha2!A:D,3,FALSE)</f>
        <v>Região Intermediária de Belo Horizonte</v>
      </c>
      <c r="Y414">
        <f>VLOOKUP(E414,Planilha2!A:D,4,FALSE)</f>
        <v>0.81</v>
      </c>
      <c r="Z414" s="16">
        <f t="shared" si="25"/>
        <v>1</v>
      </c>
      <c r="AA414" s="16">
        <f t="shared" si="26"/>
        <v>2</v>
      </c>
      <c r="AB414" s="16">
        <f t="shared" si="27"/>
        <v>2</v>
      </c>
    </row>
    <row r="415" spans="1:28" ht="73.5" customHeight="1" x14ac:dyDescent="0.25">
      <c r="A415" s="21">
        <v>256435</v>
      </c>
      <c r="B415" s="22" t="s">
        <v>1026</v>
      </c>
      <c r="C415" s="22" t="s">
        <v>1027</v>
      </c>
      <c r="D415" s="22" t="s">
        <v>28</v>
      </c>
      <c r="E415" s="23">
        <v>3106200</v>
      </c>
      <c r="F415" s="22" t="s">
        <v>61</v>
      </c>
      <c r="G415" s="22" t="str">
        <f t="shared" si="24"/>
        <v>Região Intermediária de Belo Horizonte</v>
      </c>
      <c r="H415" s="22">
        <f>VLOOKUP(E415,Planilha2!A:D,4,FALSE)</f>
        <v>0.81</v>
      </c>
      <c r="I415" s="22" t="s">
        <v>40</v>
      </c>
      <c r="J415" s="22" t="s">
        <v>22</v>
      </c>
      <c r="K415" s="22" t="s">
        <v>22</v>
      </c>
      <c r="L415" s="22" t="s">
        <v>40</v>
      </c>
      <c r="M415" s="22" t="s">
        <v>22</v>
      </c>
      <c r="N415" s="22" t="s">
        <v>22</v>
      </c>
      <c r="O415" s="23" t="s">
        <v>58</v>
      </c>
      <c r="P415" s="23" t="s">
        <v>23</v>
      </c>
      <c r="Q415" s="23" t="s">
        <v>23</v>
      </c>
      <c r="R415" s="23" t="s">
        <v>23</v>
      </c>
      <c r="S415" s="23" t="s">
        <v>24</v>
      </c>
      <c r="T415" s="24" t="s">
        <v>1109</v>
      </c>
      <c r="U415" s="24" t="s">
        <v>3032</v>
      </c>
      <c r="V415" s="22" t="s">
        <v>3030</v>
      </c>
      <c r="W415" s="8" t="s">
        <v>147</v>
      </c>
      <c r="X415" t="str">
        <f>VLOOKUP(E415,Planilha2!A:D,3,FALSE)</f>
        <v>Região Intermediária de Belo Horizonte</v>
      </c>
      <c r="Y415">
        <f>VLOOKUP(E415,Planilha2!A:D,4,FALSE)</f>
        <v>0.81</v>
      </c>
      <c r="Z415" s="16">
        <f t="shared" si="25"/>
        <v>1</v>
      </c>
      <c r="AA415" s="16">
        <f t="shared" si="26"/>
        <v>1</v>
      </c>
      <c r="AB415" s="16">
        <f t="shared" si="27"/>
        <v>1</v>
      </c>
    </row>
    <row r="416" spans="1:28" ht="73.5" customHeight="1" x14ac:dyDescent="0.25">
      <c r="A416" s="21">
        <v>257475</v>
      </c>
      <c r="B416" s="22" t="s">
        <v>1080</v>
      </c>
      <c r="C416" s="22" t="s">
        <v>1081</v>
      </c>
      <c r="D416" s="22" t="s">
        <v>28</v>
      </c>
      <c r="E416" s="23">
        <v>3106200</v>
      </c>
      <c r="F416" s="22" t="s">
        <v>61</v>
      </c>
      <c r="G416" s="22" t="str">
        <f t="shared" si="24"/>
        <v>Região Intermediária de Belo Horizonte</v>
      </c>
      <c r="H416" s="22">
        <f>VLOOKUP(E416,Planilha2!A:D,4,FALSE)</f>
        <v>0.81</v>
      </c>
      <c r="I416" s="22" t="s">
        <v>22</v>
      </c>
      <c r="J416" s="22" t="s">
        <v>22</v>
      </c>
      <c r="K416" s="22" t="s">
        <v>22</v>
      </c>
      <c r="L416" s="22" t="s">
        <v>22</v>
      </c>
      <c r="M416" s="22" t="s">
        <v>22</v>
      </c>
      <c r="N416" s="22" t="s">
        <v>22</v>
      </c>
      <c r="O416" s="23" t="s">
        <v>58</v>
      </c>
      <c r="P416" s="23" t="s">
        <v>23</v>
      </c>
      <c r="Q416" s="23" t="s">
        <v>23</v>
      </c>
      <c r="R416" s="23" t="s">
        <v>23</v>
      </c>
      <c r="S416" s="23" t="s">
        <v>24</v>
      </c>
      <c r="T416" s="24" t="s">
        <v>1109</v>
      </c>
      <c r="U416" s="24" t="s">
        <v>3032</v>
      </c>
      <c r="V416" s="22" t="s">
        <v>3030</v>
      </c>
      <c r="W416" s="9" t="s">
        <v>41</v>
      </c>
      <c r="X416" t="str">
        <f>VLOOKUP(E416,Planilha2!A:D,3,FALSE)</f>
        <v>Região Intermediária de Belo Horizonte</v>
      </c>
      <c r="Y416">
        <f>VLOOKUP(E416,Planilha2!A:D,4,FALSE)</f>
        <v>0.81</v>
      </c>
      <c r="Z416" s="16">
        <f t="shared" si="25"/>
        <v>1</v>
      </c>
      <c r="AA416" s="16">
        <f t="shared" si="26"/>
        <v>1</v>
      </c>
      <c r="AB416" s="16">
        <f t="shared" si="27"/>
        <v>1</v>
      </c>
    </row>
    <row r="417" spans="1:28" ht="73.5" customHeight="1" x14ac:dyDescent="0.25">
      <c r="A417" s="21">
        <v>257704</v>
      </c>
      <c r="B417" s="22" t="s">
        <v>1085</v>
      </c>
      <c r="C417" s="22" t="s">
        <v>1086</v>
      </c>
      <c r="D417" s="22" t="s">
        <v>20</v>
      </c>
      <c r="E417" s="23">
        <v>3106200</v>
      </c>
      <c r="F417" s="22" t="s">
        <v>61</v>
      </c>
      <c r="G417" s="22" t="str">
        <f t="shared" si="24"/>
        <v>Região Intermediária de Belo Horizonte</v>
      </c>
      <c r="H417" s="22">
        <f>VLOOKUP(E417,Planilha2!A:D,4,FALSE)</f>
        <v>0.81</v>
      </c>
      <c r="I417" s="22" t="s">
        <v>40</v>
      </c>
      <c r="J417" s="22" t="s">
        <v>40</v>
      </c>
      <c r="K417" s="22" t="s">
        <v>22</v>
      </c>
      <c r="L417" s="22" t="s">
        <v>22</v>
      </c>
      <c r="M417" s="22" t="s">
        <v>22</v>
      </c>
      <c r="N417" s="22" t="s">
        <v>40</v>
      </c>
      <c r="O417" s="23" t="s">
        <v>58</v>
      </c>
      <c r="P417" s="23" t="s">
        <v>23</v>
      </c>
      <c r="Q417" s="23" t="s">
        <v>23</v>
      </c>
      <c r="R417" s="23" t="s">
        <v>23</v>
      </c>
      <c r="S417" s="23" t="s">
        <v>24</v>
      </c>
      <c r="T417" s="24" t="s">
        <v>1109</v>
      </c>
      <c r="U417" s="24" t="s">
        <v>3032</v>
      </c>
      <c r="V417" s="22" t="s">
        <v>3030</v>
      </c>
      <c r="W417" s="9" t="s">
        <v>766</v>
      </c>
      <c r="X417" t="str">
        <f>VLOOKUP(E417,Planilha2!A:D,3,FALSE)</f>
        <v>Região Intermediária de Belo Horizonte</v>
      </c>
      <c r="Y417">
        <f>VLOOKUP(E417,Planilha2!A:D,4,FALSE)</f>
        <v>0.81</v>
      </c>
      <c r="Z417" s="16">
        <f t="shared" si="25"/>
        <v>1</v>
      </c>
      <c r="AA417" s="16">
        <f t="shared" si="26"/>
        <v>1</v>
      </c>
      <c r="AB417" s="16">
        <f t="shared" si="27"/>
        <v>1</v>
      </c>
    </row>
    <row r="418" spans="1:28" ht="73.5" customHeight="1" x14ac:dyDescent="0.25">
      <c r="A418" s="21">
        <v>257719</v>
      </c>
      <c r="B418" s="22" t="s">
        <v>1087</v>
      </c>
      <c r="C418" s="22" t="s">
        <v>1088</v>
      </c>
      <c r="D418" s="22" t="s">
        <v>208</v>
      </c>
      <c r="E418" s="23">
        <v>3101201</v>
      </c>
      <c r="F418" s="22" t="s">
        <v>1089</v>
      </c>
      <c r="G418" s="22" t="str">
        <f t="shared" si="24"/>
        <v>Região Intermediária de Pouso Alegre</v>
      </c>
      <c r="H418" s="22">
        <f>VLOOKUP(E418,Planilha2!A:D,4,FALSE)</f>
        <v>0.66800000000000004</v>
      </c>
      <c r="I418" s="22" t="s">
        <v>22</v>
      </c>
      <c r="J418" s="22" t="s">
        <v>40</v>
      </c>
      <c r="K418" s="22" t="s">
        <v>22</v>
      </c>
      <c r="L418" s="22" t="s">
        <v>22</v>
      </c>
      <c r="M418" s="22" t="s">
        <v>22</v>
      </c>
      <c r="N418" s="22" t="s">
        <v>40</v>
      </c>
      <c r="O418" s="23" t="s">
        <v>23</v>
      </c>
      <c r="P418" s="23" t="s">
        <v>23</v>
      </c>
      <c r="Q418" s="23" t="s">
        <v>23</v>
      </c>
      <c r="R418" s="23" t="s">
        <v>23</v>
      </c>
      <c r="S418" s="23" t="s">
        <v>30</v>
      </c>
      <c r="T418" s="24" t="s">
        <v>1109</v>
      </c>
      <c r="U418" s="24" t="s">
        <v>3032</v>
      </c>
      <c r="V418" s="22" t="s">
        <v>3069</v>
      </c>
      <c r="W418" s="8" t="s">
        <v>170</v>
      </c>
      <c r="X418" t="str">
        <f>VLOOKUP(E418,Planilha2!A:D,3,FALSE)</f>
        <v>Região Intermediária de Pouso Alegre</v>
      </c>
      <c r="Y418">
        <f>VLOOKUP(E418,Planilha2!A:D,4,FALSE)</f>
        <v>0.66800000000000004</v>
      </c>
      <c r="Z418" s="16">
        <f t="shared" si="25"/>
        <v>1</v>
      </c>
      <c r="AA418" s="16">
        <f t="shared" si="26"/>
        <v>3</v>
      </c>
      <c r="AB418" s="16">
        <f t="shared" si="27"/>
        <v>3</v>
      </c>
    </row>
    <row r="419" spans="1:28" ht="73.5" customHeight="1" x14ac:dyDescent="0.25">
      <c r="A419" s="21">
        <v>257905</v>
      </c>
      <c r="B419" s="22" t="s">
        <v>1097</v>
      </c>
      <c r="C419" s="22" t="s">
        <v>1098</v>
      </c>
      <c r="D419" s="22" t="s">
        <v>20</v>
      </c>
      <c r="E419" s="23">
        <v>3122306</v>
      </c>
      <c r="F419" s="22" t="s">
        <v>202</v>
      </c>
      <c r="G419" s="22" t="str">
        <f t="shared" si="24"/>
        <v>Região Intermediária de Divinópolis</v>
      </c>
      <c r="H419" s="22">
        <f>VLOOKUP(E419,Planilha2!A:D,4,FALSE)</f>
        <v>0.76400000000000001</v>
      </c>
      <c r="I419" s="22" t="s">
        <v>22</v>
      </c>
      <c r="J419" s="22" t="s">
        <v>22</v>
      </c>
      <c r="K419" s="22" t="s">
        <v>22</v>
      </c>
      <c r="L419" s="22" t="s">
        <v>22</v>
      </c>
      <c r="M419" s="22" t="s">
        <v>22</v>
      </c>
      <c r="N419" s="22" t="s">
        <v>22</v>
      </c>
      <c r="O419" s="23" t="s">
        <v>58</v>
      </c>
      <c r="P419" s="23" t="s">
        <v>23</v>
      </c>
      <c r="Q419" s="23" t="s">
        <v>58</v>
      </c>
      <c r="R419" s="23" t="s">
        <v>23</v>
      </c>
      <c r="S419" s="23" t="s">
        <v>93</v>
      </c>
      <c r="T419" s="24" t="s">
        <v>1109</v>
      </c>
      <c r="U419" s="24" t="s">
        <v>3032</v>
      </c>
      <c r="V419" s="27" t="s">
        <v>3062</v>
      </c>
      <c r="W419" s="9" t="s">
        <v>147</v>
      </c>
      <c r="X419" t="str">
        <f>VLOOKUP(E419,Planilha2!A:D,3,FALSE)</f>
        <v>Região Intermediária de Divinópolis</v>
      </c>
      <c r="Y419">
        <f>VLOOKUP(E419,Planilha2!A:D,4,FALSE)</f>
        <v>0.76400000000000001</v>
      </c>
      <c r="Z419" s="16">
        <f t="shared" si="25"/>
        <v>1</v>
      </c>
      <c r="AA419" s="16">
        <f t="shared" si="26"/>
        <v>2</v>
      </c>
      <c r="AB419" s="16">
        <f t="shared" si="27"/>
        <v>2</v>
      </c>
    </row>
    <row r="420" spans="1:28" ht="73.5" customHeight="1" x14ac:dyDescent="0.25">
      <c r="A420" s="21">
        <v>258079</v>
      </c>
      <c r="B420" s="22" t="s">
        <v>1108</v>
      </c>
      <c r="C420" s="22" t="s">
        <v>1109</v>
      </c>
      <c r="D420" s="22" t="s">
        <v>28</v>
      </c>
      <c r="E420" s="23">
        <v>3136702</v>
      </c>
      <c r="F420" s="22" t="s">
        <v>198</v>
      </c>
      <c r="G420" s="22" t="str">
        <f t="shared" si="24"/>
        <v>Região Intermediária de Juíz de Fora</v>
      </c>
      <c r="H420" s="22">
        <f>VLOOKUP(E420,Planilha2!A:D,4,FALSE)</f>
        <v>0.77800000000000002</v>
      </c>
      <c r="I420" s="22" t="s">
        <v>22</v>
      </c>
      <c r="J420" s="22" t="s">
        <v>22</v>
      </c>
      <c r="K420" s="22" t="s">
        <v>22</v>
      </c>
      <c r="L420" s="22" t="s">
        <v>22</v>
      </c>
      <c r="M420" s="22" t="s">
        <v>22</v>
      </c>
      <c r="N420" s="22" t="s">
        <v>22</v>
      </c>
      <c r="O420" s="23" t="s">
        <v>58</v>
      </c>
      <c r="P420" s="23" t="s">
        <v>58</v>
      </c>
      <c r="Q420" s="23" t="s">
        <v>23</v>
      </c>
      <c r="R420" s="23" t="s">
        <v>23</v>
      </c>
      <c r="S420" s="23" t="s">
        <v>93</v>
      </c>
      <c r="T420" s="24" t="s">
        <v>1109</v>
      </c>
      <c r="U420" s="24" t="s">
        <v>3032</v>
      </c>
      <c r="V420" s="22" t="s">
        <v>3030</v>
      </c>
      <c r="W420" s="8" t="s">
        <v>81</v>
      </c>
      <c r="X420" t="str">
        <f>VLOOKUP(E420,Planilha2!A:D,3,FALSE)</f>
        <v>Região Intermediária de Juíz de Fora</v>
      </c>
      <c r="Y420">
        <f>VLOOKUP(E420,Planilha2!A:D,4,FALSE)</f>
        <v>0.77800000000000002</v>
      </c>
      <c r="Z420" s="16">
        <f t="shared" si="25"/>
        <v>1</v>
      </c>
      <c r="AA420" s="16">
        <f t="shared" si="26"/>
        <v>1</v>
      </c>
      <c r="AB420" s="16">
        <f t="shared" si="27"/>
        <v>1</v>
      </c>
    </row>
    <row r="421" spans="1:28" ht="73.5" customHeight="1" x14ac:dyDescent="0.25">
      <c r="A421" s="21">
        <v>258395</v>
      </c>
      <c r="B421" s="22" t="s">
        <v>1126</v>
      </c>
      <c r="C421" s="22" t="s">
        <v>1127</v>
      </c>
      <c r="D421" s="22" t="s">
        <v>20</v>
      </c>
      <c r="E421" s="23">
        <v>3106200</v>
      </c>
      <c r="F421" s="22" t="s">
        <v>61</v>
      </c>
      <c r="G421" s="22" t="str">
        <f t="shared" si="24"/>
        <v>Região Intermediária de Belo Horizonte</v>
      </c>
      <c r="H421" s="22">
        <f>VLOOKUP(E421,Planilha2!A:D,4,FALSE)</f>
        <v>0.81</v>
      </c>
      <c r="I421" s="22" t="s">
        <v>22</v>
      </c>
      <c r="J421" s="22" t="s">
        <v>22</v>
      </c>
      <c r="K421" s="22" t="s">
        <v>22</v>
      </c>
      <c r="L421" s="22" t="s">
        <v>22</v>
      </c>
      <c r="M421" s="22" t="s">
        <v>22</v>
      </c>
      <c r="N421" s="22" t="s">
        <v>40</v>
      </c>
      <c r="O421" s="23" t="s">
        <v>58</v>
      </c>
      <c r="P421" s="23" t="s">
        <v>23</v>
      </c>
      <c r="Q421" s="23" t="s">
        <v>23</v>
      </c>
      <c r="R421" s="23" t="s">
        <v>23</v>
      </c>
      <c r="S421" s="23" t="s">
        <v>24</v>
      </c>
      <c r="T421" s="24" t="s">
        <v>1109</v>
      </c>
      <c r="U421" s="24" t="s">
        <v>3032</v>
      </c>
      <c r="V421" s="22" t="s">
        <v>3030</v>
      </c>
      <c r="W421" s="9" t="s">
        <v>35</v>
      </c>
      <c r="X421" t="str">
        <f>VLOOKUP(E421,Planilha2!A:D,3,FALSE)</f>
        <v>Região Intermediária de Belo Horizonte</v>
      </c>
      <c r="Y421">
        <f>VLOOKUP(E421,Planilha2!A:D,4,FALSE)</f>
        <v>0.81</v>
      </c>
      <c r="Z421" s="16">
        <f t="shared" si="25"/>
        <v>1</v>
      </c>
      <c r="AA421" s="16">
        <f t="shared" si="26"/>
        <v>1</v>
      </c>
      <c r="AB421" s="16">
        <f t="shared" si="27"/>
        <v>1</v>
      </c>
    </row>
    <row r="422" spans="1:28" ht="73.5" customHeight="1" x14ac:dyDescent="0.25">
      <c r="A422" s="21">
        <v>258801</v>
      </c>
      <c r="B422" s="22" t="s">
        <v>1150</v>
      </c>
      <c r="C422" s="22" t="s">
        <v>1151</v>
      </c>
      <c r="D422" s="22" t="s">
        <v>92</v>
      </c>
      <c r="E422" s="23">
        <v>3118601</v>
      </c>
      <c r="F422" s="22" t="s">
        <v>158</v>
      </c>
      <c r="G422" s="22" t="str">
        <f t="shared" si="24"/>
        <v>Região Intermediária de Belo Horizonte</v>
      </c>
      <c r="H422" s="22">
        <f>VLOOKUP(E422,Planilha2!A:D,4,FALSE)</f>
        <v>0.75600000000000001</v>
      </c>
      <c r="I422" s="22" t="s">
        <v>22</v>
      </c>
      <c r="J422" s="22" t="s">
        <v>22</v>
      </c>
      <c r="K422" s="22" t="s">
        <v>22</v>
      </c>
      <c r="L422" s="22" t="s">
        <v>22</v>
      </c>
      <c r="M422" s="22" t="s">
        <v>22</v>
      </c>
      <c r="N422" s="22" t="s">
        <v>22</v>
      </c>
      <c r="O422" s="23" t="s">
        <v>58</v>
      </c>
      <c r="P422" s="23" t="s">
        <v>23</v>
      </c>
      <c r="Q422" s="23" t="s">
        <v>23</v>
      </c>
      <c r="R422" s="23" t="s">
        <v>23</v>
      </c>
      <c r="S422" s="23" t="s">
        <v>24</v>
      </c>
      <c r="T422" s="24" t="s">
        <v>1109</v>
      </c>
      <c r="U422" s="24" t="s">
        <v>3032</v>
      </c>
      <c r="V422" s="22" t="s">
        <v>3030</v>
      </c>
      <c r="W422" s="9" t="s">
        <v>1152</v>
      </c>
      <c r="X422" t="str">
        <f>VLOOKUP(E422,Planilha2!A:D,3,FALSE)</f>
        <v>Região Intermediária de Belo Horizonte</v>
      </c>
      <c r="Y422">
        <f>VLOOKUP(E422,Planilha2!A:D,4,FALSE)</f>
        <v>0.75600000000000001</v>
      </c>
      <c r="Z422" s="16">
        <f t="shared" si="25"/>
        <v>1</v>
      </c>
      <c r="AA422" s="16">
        <f t="shared" si="26"/>
        <v>1</v>
      </c>
      <c r="AB422" s="16">
        <f t="shared" si="27"/>
        <v>1</v>
      </c>
    </row>
    <row r="423" spans="1:28" ht="73.5" customHeight="1" x14ac:dyDescent="0.25">
      <c r="A423" s="21">
        <v>258860</v>
      </c>
      <c r="B423" s="22" t="s">
        <v>1155</v>
      </c>
      <c r="C423" s="22" t="s">
        <v>1156</v>
      </c>
      <c r="D423" s="22" t="s">
        <v>28</v>
      </c>
      <c r="E423" s="23">
        <v>3106200</v>
      </c>
      <c r="F423" s="22" t="s">
        <v>61</v>
      </c>
      <c r="G423" s="22" t="str">
        <f t="shared" si="24"/>
        <v>Região Intermediária de Belo Horizonte</v>
      </c>
      <c r="H423" s="22">
        <f>VLOOKUP(E423,Planilha2!A:D,4,FALSE)</f>
        <v>0.81</v>
      </c>
      <c r="I423" s="22" t="s">
        <v>22</v>
      </c>
      <c r="J423" s="22" t="s">
        <v>40</v>
      </c>
      <c r="K423" s="22" t="s">
        <v>22</v>
      </c>
      <c r="L423" s="22" t="s">
        <v>22</v>
      </c>
      <c r="M423" s="22" t="s">
        <v>22</v>
      </c>
      <c r="N423" s="22" t="s">
        <v>40</v>
      </c>
      <c r="O423" s="23" t="s">
        <v>58</v>
      </c>
      <c r="P423" s="23" t="s">
        <v>23</v>
      </c>
      <c r="Q423" s="23" t="s">
        <v>23</v>
      </c>
      <c r="R423" s="23" t="s">
        <v>23</v>
      </c>
      <c r="S423" s="23" t="s">
        <v>24</v>
      </c>
      <c r="T423" s="24" t="s">
        <v>1109</v>
      </c>
      <c r="U423" s="24" t="s">
        <v>3032</v>
      </c>
      <c r="V423" s="22" t="s">
        <v>3030</v>
      </c>
      <c r="W423" s="9" t="s">
        <v>147</v>
      </c>
      <c r="X423" t="str">
        <f>VLOOKUP(E423,Planilha2!A:D,3,FALSE)</f>
        <v>Região Intermediária de Belo Horizonte</v>
      </c>
      <c r="Y423">
        <f>VLOOKUP(E423,Planilha2!A:D,4,FALSE)</f>
        <v>0.81</v>
      </c>
      <c r="Z423" s="16">
        <f t="shared" si="25"/>
        <v>1</v>
      </c>
      <c r="AA423" s="16">
        <f t="shared" si="26"/>
        <v>1</v>
      </c>
      <c r="AB423" s="16">
        <f t="shared" si="27"/>
        <v>1</v>
      </c>
    </row>
    <row r="424" spans="1:28" ht="73.5" customHeight="1" x14ac:dyDescent="0.25">
      <c r="A424" s="21">
        <v>258908</v>
      </c>
      <c r="B424" s="22" t="s">
        <v>1164</v>
      </c>
      <c r="C424" s="22" t="s">
        <v>1165</v>
      </c>
      <c r="D424" s="22" t="s">
        <v>104</v>
      </c>
      <c r="E424" s="23">
        <v>3171303</v>
      </c>
      <c r="F424" s="22" t="s">
        <v>1166</v>
      </c>
      <c r="G424" s="22" t="str">
        <f t="shared" si="24"/>
        <v>Região Intermediária de Juíz de Fora</v>
      </c>
      <c r="H424" s="22">
        <f>VLOOKUP(E424,Planilha2!A:D,4,FALSE)</f>
        <v>0.77500000000000002</v>
      </c>
      <c r="I424" s="22" t="s">
        <v>40</v>
      </c>
      <c r="J424" s="22" t="s">
        <v>22</v>
      </c>
      <c r="K424" s="22" t="s">
        <v>22</v>
      </c>
      <c r="L424" s="22" t="s">
        <v>22</v>
      </c>
      <c r="M424" s="22" t="s">
        <v>22</v>
      </c>
      <c r="N424" s="22" t="s">
        <v>22</v>
      </c>
      <c r="O424" s="23" t="s">
        <v>58</v>
      </c>
      <c r="P424" s="23" t="s">
        <v>23</v>
      </c>
      <c r="Q424" s="23" t="s">
        <v>23</v>
      </c>
      <c r="R424" s="23" t="s">
        <v>23</v>
      </c>
      <c r="S424" s="23" t="s">
        <v>24</v>
      </c>
      <c r="T424" s="24" t="s">
        <v>1109</v>
      </c>
      <c r="U424" s="24" t="s">
        <v>3032</v>
      </c>
      <c r="V424" s="22" t="s">
        <v>3030</v>
      </c>
      <c r="W424" s="9" t="s">
        <v>746</v>
      </c>
      <c r="X424" t="str">
        <f>VLOOKUP(E424,Planilha2!A:D,3,FALSE)</f>
        <v>Região Intermediária de Juíz de Fora</v>
      </c>
      <c r="Y424">
        <f>VLOOKUP(E424,Planilha2!A:D,4,FALSE)</f>
        <v>0.77500000000000002</v>
      </c>
      <c r="Z424" s="16">
        <f t="shared" si="25"/>
        <v>1</v>
      </c>
      <c r="AA424" s="16">
        <f t="shared" si="26"/>
        <v>1</v>
      </c>
      <c r="AB424" s="16">
        <f t="shared" si="27"/>
        <v>1</v>
      </c>
    </row>
    <row r="425" spans="1:28" ht="73.5" customHeight="1" x14ac:dyDescent="0.25">
      <c r="A425" s="21">
        <v>258964</v>
      </c>
      <c r="B425" s="22" t="s">
        <v>1171</v>
      </c>
      <c r="C425" s="22" t="s">
        <v>1172</v>
      </c>
      <c r="D425" s="22" t="s">
        <v>104</v>
      </c>
      <c r="E425" s="23">
        <v>3148103</v>
      </c>
      <c r="F425" s="22" t="s">
        <v>1173</v>
      </c>
      <c r="G425" s="22" t="str">
        <f t="shared" si="24"/>
        <v>Região Intermediária de Patos de Minas</v>
      </c>
      <c r="H425" s="22">
        <f>VLOOKUP(E425,Planilha2!A:D,4,FALSE)</f>
        <v>0.72899999999999998</v>
      </c>
      <c r="I425" s="22" t="s">
        <v>40</v>
      </c>
      <c r="J425" s="22" t="s">
        <v>22</v>
      </c>
      <c r="K425" s="22" t="s">
        <v>22</v>
      </c>
      <c r="L425" s="22" t="s">
        <v>22</v>
      </c>
      <c r="M425" s="22" t="s">
        <v>22</v>
      </c>
      <c r="N425" s="22" t="s">
        <v>22</v>
      </c>
      <c r="O425" s="23" t="s">
        <v>58</v>
      </c>
      <c r="P425" s="23" t="s">
        <v>58</v>
      </c>
      <c r="Q425" s="23" t="s">
        <v>23</v>
      </c>
      <c r="R425" s="23" t="s">
        <v>23</v>
      </c>
      <c r="S425" s="23" t="s">
        <v>93</v>
      </c>
      <c r="T425" s="24" t="s">
        <v>1109</v>
      </c>
      <c r="U425" s="24" t="s">
        <v>3032</v>
      </c>
      <c r="V425" s="22" t="s">
        <v>3030</v>
      </c>
      <c r="W425" s="8" t="s">
        <v>1174</v>
      </c>
      <c r="X425" t="str">
        <f>VLOOKUP(E425,Planilha2!A:D,3,FALSE)</f>
        <v>Região Intermediária de Patos de Minas</v>
      </c>
      <c r="Y425">
        <f>VLOOKUP(E425,Planilha2!A:D,4,FALSE)</f>
        <v>0.72899999999999998</v>
      </c>
      <c r="Z425" s="16">
        <f t="shared" si="25"/>
        <v>1</v>
      </c>
      <c r="AA425" s="16">
        <f t="shared" si="26"/>
        <v>1</v>
      </c>
      <c r="AB425" s="16">
        <f t="shared" si="27"/>
        <v>1</v>
      </c>
    </row>
    <row r="426" spans="1:28" ht="73.5" customHeight="1" x14ac:dyDescent="0.25">
      <c r="A426" s="21">
        <v>259009</v>
      </c>
      <c r="B426" s="22" t="s">
        <v>1180</v>
      </c>
      <c r="C426" s="22" t="s">
        <v>1181</v>
      </c>
      <c r="D426" s="22" t="s">
        <v>44</v>
      </c>
      <c r="E426" s="23">
        <v>3150406</v>
      </c>
      <c r="F426" s="22" t="s">
        <v>1182</v>
      </c>
      <c r="G426" s="22" t="str">
        <f t="shared" si="24"/>
        <v>Região Intermediária de Divinópolis</v>
      </c>
      <c r="H426" s="22">
        <f>VLOOKUP(E426,Planilha2!A:D,4,FALSE)</f>
        <v>0.626</v>
      </c>
      <c r="I426" s="22" t="s">
        <v>22</v>
      </c>
      <c r="J426" s="22" t="s">
        <v>22</v>
      </c>
      <c r="K426" s="22" t="s">
        <v>22</v>
      </c>
      <c r="L426" s="22" t="s">
        <v>22</v>
      </c>
      <c r="M426" s="22" t="s">
        <v>22</v>
      </c>
      <c r="N426" s="22" t="s">
        <v>22</v>
      </c>
      <c r="O426" s="23" t="s">
        <v>23</v>
      </c>
      <c r="P426" s="23" t="s">
        <v>23</v>
      </c>
      <c r="Q426" s="23" t="s">
        <v>58</v>
      </c>
      <c r="R426" s="23" t="s">
        <v>58</v>
      </c>
      <c r="S426" s="23" t="s">
        <v>23</v>
      </c>
      <c r="T426" s="24" t="s">
        <v>1109</v>
      </c>
      <c r="U426" s="24" t="s">
        <v>3032</v>
      </c>
      <c r="V426" s="28" t="s">
        <v>3042</v>
      </c>
      <c r="W426" s="8" t="s">
        <v>567</v>
      </c>
      <c r="X426" t="str">
        <f>VLOOKUP(E426,Planilha2!A:D,3,FALSE)</f>
        <v>Região Intermediária de Divinópolis</v>
      </c>
      <c r="Y426">
        <f>VLOOKUP(E426,Planilha2!A:D,4,FALSE)</f>
        <v>0.626</v>
      </c>
      <c r="Z426" s="16">
        <f t="shared" si="25"/>
        <v>1</v>
      </c>
      <c r="AA426" s="16">
        <f t="shared" si="26"/>
        <v>2</v>
      </c>
      <c r="AB426" s="16">
        <f t="shared" si="27"/>
        <v>2</v>
      </c>
    </row>
    <row r="427" spans="1:28" ht="73.5" customHeight="1" x14ac:dyDescent="0.25">
      <c r="A427" s="21">
        <v>259182</v>
      </c>
      <c r="B427" s="22" t="s">
        <v>1188</v>
      </c>
      <c r="C427" s="22" t="s">
        <v>1189</v>
      </c>
      <c r="D427" s="22" t="s">
        <v>92</v>
      </c>
      <c r="E427" s="23">
        <v>3107406</v>
      </c>
      <c r="F427" s="22" t="s">
        <v>1190</v>
      </c>
      <c r="G427" s="22" t="str">
        <f t="shared" si="24"/>
        <v>Região Intermediária de Divinópolis</v>
      </c>
      <c r="H427" s="22">
        <f>VLOOKUP(E427,Planilha2!A:D,4,FALSE)</f>
        <v>0.75</v>
      </c>
      <c r="I427" s="22" t="s">
        <v>22</v>
      </c>
      <c r="J427" s="22" t="s">
        <v>22</v>
      </c>
      <c r="K427" s="22" t="s">
        <v>22</v>
      </c>
      <c r="L427" s="22" t="s">
        <v>22</v>
      </c>
      <c r="M427" s="22" t="s">
        <v>22</v>
      </c>
      <c r="N427" s="22" t="s">
        <v>22</v>
      </c>
      <c r="O427" s="23" t="s">
        <v>58</v>
      </c>
      <c r="P427" s="23" t="s">
        <v>58</v>
      </c>
      <c r="Q427" s="23" t="s">
        <v>23</v>
      </c>
      <c r="R427" s="23" t="s">
        <v>23</v>
      </c>
      <c r="S427" s="23" t="s">
        <v>93</v>
      </c>
      <c r="T427" s="24" t="s">
        <v>1109</v>
      </c>
      <c r="U427" s="24" t="s">
        <v>3032</v>
      </c>
      <c r="V427" s="22" t="s">
        <v>3030</v>
      </c>
      <c r="W427" s="9" t="s">
        <v>290</v>
      </c>
      <c r="X427" t="str">
        <f>VLOOKUP(E427,Planilha2!A:D,3,FALSE)</f>
        <v>Região Intermediária de Divinópolis</v>
      </c>
      <c r="Y427">
        <f>VLOOKUP(E427,Planilha2!A:D,4,FALSE)</f>
        <v>0.75</v>
      </c>
      <c r="Z427" s="16">
        <f t="shared" si="25"/>
        <v>1</v>
      </c>
      <c r="AA427" s="16">
        <f t="shared" si="26"/>
        <v>1</v>
      </c>
      <c r="AB427" s="16">
        <f t="shared" si="27"/>
        <v>1</v>
      </c>
    </row>
    <row r="428" spans="1:28" ht="73.5" customHeight="1" x14ac:dyDescent="0.25">
      <c r="A428" s="21">
        <v>259421</v>
      </c>
      <c r="B428" s="22" t="s">
        <v>1204</v>
      </c>
      <c r="C428" s="22" t="s">
        <v>1205</v>
      </c>
      <c r="D428" s="22" t="s">
        <v>28</v>
      </c>
      <c r="E428" s="23">
        <v>3146107</v>
      </c>
      <c r="F428" s="22" t="s">
        <v>1206</v>
      </c>
      <c r="G428" s="22" t="str">
        <f t="shared" si="24"/>
        <v>Região Intermediária de Belo Horizonte</v>
      </c>
      <c r="H428" s="22">
        <f>VLOOKUP(E428,Planilha2!A:D,4,FALSE)</f>
        <v>0.74099999999999999</v>
      </c>
      <c r="I428" s="22" t="s">
        <v>22</v>
      </c>
      <c r="J428" s="22" t="s">
        <v>22</v>
      </c>
      <c r="K428" s="22" t="s">
        <v>22</v>
      </c>
      <c r="L428" s="22" t="s">
        <v>22</v>
      </c>
      <c r="M428" s="22" t="s">
        <v>22</v>
      </c>
      <c r="N428" s="22" t="s">
        <v>22</v>
      </c>
      <c r="O428" s="23" t="s">
        <v>58</v>
      </c>
      <c r="P428" s="23" t="s">
        <v>23</v>
      </c>
      <c r="Q428" s="23" t="s">
        <v>58</v>
      </c>
      <c r="R428" s="23" t="s">
        <v>23</v>
      </c>
      <c r="S428" s="23" t="s">
        <v>93</v>
      </c>
      <c r="T428" s="24" t="s">
        <v>1109</v>
      </c>
      <c r="U428" s="24" t="s">
        <v>3032</v>
      </c>
      <c r="V428" s="22" t="s">
        <v>3030</v>
      </c>
      <c r="W428" s="9" t="s">
        <v>1207</v>
      </c>
      <c r="X428" t="str">
        <f>VLOOKUP(E428,Planilha2!A:D,3,FALSE)</f>
        <v>Região Intermediária de Belo Horizonte</v>
      </c>
      <c r="Y428">
        <f>VLOOKUP(E428,Planilha2!A:D,4,FALSE)</f>
        <v>0.74099999999999999</v>
      </c>
      <c r="Z428" s="16">
        <f t="shared" si="25"/>
        <v>1</v>
      </c>
      <c r="AA428" s="16">
        <f t="shared" si="26"/>
        <v>1</v>
      </c>
      <c r="AB428" s="16">
        <f t="shared" si="27"/>
        <v>1</v>
      </c>
    </row>
    <row r="429" spans="1:28" ht="73.5" customHeight="1" x14ac:dyDescent="0.25">
      <c r="A429" s="21">
        <v>259493</v>
      </c>
      <c r="B429" s="22" t="s">
        <v>357</v>
      </c>
      <c r="C429" s="22" t="s">
        <v>358</v>
      </c>
      <c r="D429" s="22" t="s">
        <v>276</v>
      </c>
      <c r="E429" s="23">
        <v>3136702</v>
      </c>
      <c r="F429" s="22" t="s">
        <v>198</v>
      </c>
      <c r="G429" s="22" t="str">
        <f t="shared" si="24"/>
        <v>Região Intermediária de Juíz de Fora</v>
      </c>
      <c r="H429" s="22">
        <f>VLOOKUP(E429,Planilha2!A:D,4,FALSE)</f>
        <v>0.77800000000000002</v>
      </c>
      <c r="I429" s="22" t="s">
        <v>22</v>
      </c>
      <c r="J429" s="22" t="s">
        <v>22</v>
      </c>
      <c r="K429" s="22" t="s">
        <v>22</v>
      </c>
      <c r="L429" s="22" t="s">
        <v>22</v>
      </c>
      <c r="M429" s="22" t="s">
        <v>22</v>
      </c>
      <c r="N429" s="22" t="s">
        <v>40</v>
      </c>
      <c r="O429" s="23" t="s">
        <v>23</v>
      </c>
      <c r="P429" s="23" t="s">
        <v>23</v>
      </c>
      <c r="Q429" s="23" t="s">
        <v>23</v>
      </c>
      <c r="R429" s="23" t="s">
        <v>23</v>
      </c>
      <c r="S429" s="23" t="s">
        <v>30</v>
      </c>
      <c r="T429" s="24" t="s">
        <v>1109</v>
      </c>
      <c r="U429" s="24" t="s">
        <v>3032</v>
      </c>
      <c r="V429" s="22" t="s">
        <v>3071</v>
      </c>
      <c r="W429" s="8" t="s">
        <v>359</v>
      </c>
      <c r="X429" t="str">
        <f>VLOOKUP(E429,Planilha2!A:D,3,FALSE)</f>
        <v>Região Intermediária de Juíz de Fora</v>
      </c>
      <c r="Y429">
        <f>VLOOKUP(E429,Planilha2!A:D,4,FALSE)</f>
        <v>0.77800000000000002</v>
      </c>
      <c r="Z429" s="16">
        <f t="shared" si="25"/>
        <v>1</v>
      </c>
      <c r="AA429" s="16">
        <f t="shared" si="26"/>
        <v>3</v>
      </c>
      <c r="AB429" s="16">
        <f t="shared" si="27"/>
        <v>3</v>
      </c>
    </row>
    <row r="430" spans="1:28" ht="73.5" customHeight="1" x14ac:dyDescent="0.25">
      <c r="A430" s="21">
        <v>259677</v>
      </c>
      <c r="B430" s="22" t="s">
        <v>1232</v>
      </c>
      <c r="C430" s="22" t="s">
        <v>1233</v>
      </c>
      <c r="D430" s="22" t="s">
        <v>20</v>
      </c>
      <c r="E430" s="23">
        <v>3106200</v>
      </c>
      <c r="F430" s="22" t="s">
        <v>61</v>
      </c>
      <c r="G430" s="22" t="str">
        <f t="shared" si="24"/>
        <v>Região Intermediária de Belo Horizonte</v>
      </c>
      <c r="H430" s="22">
        <f>VLOOKUP(E430,Planilha2!A:D,4,FALSE)</f>
        <v>0.81</v>
      </c>
      <c r="I430" s="22" t="s">
        <v>22</v>
      </c>
      <c r="J430" s="22" t="s">
        <v>22</v>
      </c>
      <c r="K430" s="22" t="s">
        <v>22</v>
      </c>
      <c r="L430" s="22" t="s">
        <v>22</v>
      </c>
      <c r="M430" s="22" t="s">
        <v>22</v>
      </c>
      <c r="N430" s="22" t="s">
        <v>22</v>
      </c>
      <c r="O430" s="23" t="s">
        <v>58</v>
      </c>
      <c r="P430" s="23" t="s">
        <v>23</v>
      </c>
      <c r="Q430" s="23" t="s">
        <v>23</v>
      </c>
      <c r="R430" s="23" t="s">
        <v>23</v>
      </c>
      <c r="S430" s="23" t="s">
        <v>24</v>
      </c>
      <c r="T430" s="24" t="s">
        <v>1109</v>
      </c>
      <c r="U430" s="24" t="s">
        <v>3032</v>
      </c>
      <c r="V430" s="27" t="s">
        <v>3064</v>
      </c>
      <c r="W430" s="9" t="s">
        <v>147</v>
      </c>
      <c r="X430" t="str">
        <f>VLOOKUP(E430,Planilha2!A:D,3,FALSE)</f>
        <v>Região Intermediária de Belo Horizonte</v>
      </c>
      <c r="Y430">
        <f>VLOOKUP(E430,Planilha2!A:D,4,FALSE)</f>
        <v>0.81</v>
      </c>
      <c r="Z430" s="16">
        <f t="shared" si="25"/>
        <v>1</v>
      </c>
      <c r="AA430" s="16">
        <f t="shared" si="26"/>
        <v>1</v>
      </c>
      <c r="AB430" s="16">
        <f t="shared" si="27"/>
        <v>2</v>
      </c>
    </row>
    <row r="431" spans="1:28" ht="73.5" customHeight="1" x14ac:dyDescent="0.25">
      <c r="A431" s="21">
        <v>259980</v>
      </c>
      <c r="B431" s="22" t="s">
        <v>1260</v>
      </c>
      <c r="C431" s="22" t="s">
        <v>1261</v>
      </c>
      <c r="D431" s="22" t="s">
        <v>92</v>
      </c>
      <c r="E431" s="23">
        <v>3119401</v>
      </c>
      <c r="F431" s="22" t="s">
        <v>1262</v>
      </c>
      <c r="G431" s="22" t="str">
        <f t="shared" si="24"/>
        <v>Região Intermediária de Ipatinga</v>
      </c>
      <c r="H431" s="22">
        <f>VLOOKUP(E431,Planilha2!A:D,4,FALSE)</f>
        <v>0.755</v>
      </c>
      <c r="I431" s="22" t="s">
        <v>22</v>
      </c>
      <c r="J431" s="22" t="s">
        <v>22</v>
      </c>
      <c r="K431" s="22" t="s">
        <v>22</v>
      </c>
      <c r="L431" s="22" t="s">
        <v>22</v>
      </c>
      <c r="M431" s="22" t="s">
        <v>22</v>
      </c>
      <c r="N431" s="22" t="s">
        <v>22</v>
      </c>
      <c r="O431" s="23" t="s">
        <v>23</v>
      </c>
      <c r="P431" s="23" t="s">
        <v>23</v>
      </c>
      <c r="Q431" s="23" t="s">
        <v>23</v>
      </c>
      <c r="R431" s="23" t="s">
        <v>23</v>
      </c>
      <c r="S431" s="23" t="s">
        <v>30</v>
      </c>
      <c r="T431" s="24" t="s">
        <v>1109</v>
      </c>
      <c r="U431" s="24" t="s">
        <v>3032</v>
      </c>
      <c r="V431" s="22" t="s">
        <v>3048</v>
      </c>
      <c r="W431" s="8" t="s">
        <v>359</v>
      </c>
      <c r="X431" t="str">
        <f>VLOOKUP(E431,Planilha2!A:D,3,FALSE)</f>
        <v>Região Intermediária de Ipatinga</v>
      </c>
      <c r="Y431">
        <f>VLOOKUP(E431,Planilha2!A:D,4,FALSE)</f>
        <v>0.755</v>
      </c>
      <c r="Z431" s="16">
        <f t="shared" si="25"/>
        <v>1</v>
      </c>
      <c r="AA431" s="16">
        <f t="shared" si="26"/>
        <v>2</v>
      </c>
      <c r="AB431" s="16">
        <f t="shared" si="27"/>
        <v>2</v>
      </c>
    </row>
    <row r="432" spans="1:28" ht="73.5" customHeight="1" x14ac:dyDescent="0.25">
      <c r="A432" s="21">
        <v>260058</v>
      </c>
      <c r="B432" s="22" t="s">
        <v>1998</v>
      </c>
      <c r="C432" s="22" t="s">
        <v>1999</v>
      </c>
      <c r="D432" s="22" t="s">
        <v>208</v>
      </c>
      <c r="E432" s="23">
        <v>3143906</v>
      </c>
      <c r="F432" s="22" t="s">
        <v>1388</v>
      </c>
      <c r="G432" s="22" t="str">
        <f t="shared" si="24"/>
        <v>Região Intermediária de Juíz de Fora</v>
      </c>
      <c r="H432" s="22">
        <f>VLOOKUP(E432,Planilha2!A:D,4,FALSE)</f>
        <v>0.73399999999999999</v>
      </c>
      <c r="I432" s="22" t="s">
        <v>40</v>
      </c>
      <c r="J432" s="22" t="s">
        <v>22</v>
      </c>
      <c r="K432" s="22" t="s">
        <v>22</v>
      </c>
      <c r="L432" s="22" t="s">
        <v>22</v>
      </c>
      <c r="M432" s="22" t="s">
        <v>22</v>
      </c>
      <c r="N432" s="22" t="s">
        <v>22</v>
      </c>
      <c r="O432" s="23" t="s">
        <v>117</v>
      </c>
      <c r="P432" s="23" t="s">
        <v>58</v>
      </c>
      <c r="Q432" s="23" t="s">
        <v>58</v>
      </c>
      <c r="R432" s="23" t="s">
        <v>58</v>
      </c>
      <c r="S432" s="23" t="s">
        <v>58</v>
      </c>
      <c r="T432" s="24" t="s">
        <v>1109</v>
      </c>
      <c r="U432" s="24" t="s">
        <v>3032</v>
      </c>
      <c r="V432" s="22" t="s">
        <v>3030</v>
      </c>
      <c r="W432" s="9" t="s">
        <v>722</v>
      </c>
      <c r="X432" t="str">
        <f>VLOOKUP(E432,Planilha2!A:D,3,FALSE)</f>
        <v>Região Intermediária de Juíz de Fora</v>
      </c>
      <c r="Y432">
        <f>VLOOKUP(E432,Planilha2!A:D,4,FALSE)</f>
        <v>0.73399999999999999</v>
      </c>
      <c r="Z432" s="16">
        <f t="shared" si="25"/>
        <v>1</v>
      </c>
      <c r="AA432" s="16">
        <f t="shared" si="26"/>
        <v>1</v>
      </c>
      <c r="AB432" s="16">
        <f t="shared" si="27"/>
        <v>1</v>
      </c>
    </row>
    <row r="433" spans="1:28" ht="73.5" customHeight="1" x14ac:dyDescent="0.25">
      <c r="A433" s="21">
        <v>260146</v>
      </c>
      <c r="B433" s="22" t="s">
        <v>1271</v>
      </c>
      <c r="C433" s="22" t="s">
        <v>1272</v>
      </c>
      <c r="D433" s="22" t="s">
        <v>20</v>
      </c>
      <c r="E433" s="23">
        <v>3151206</v>
      </c>
      <c r="F433" s="22" t="s">
        <v>1273</v>
      </c>
      <c r="G433" s="22" t="str">
        <f t="shared" si="24"/>
        <v>Região Intermediária de Montes Claros</v>
      </c>
      <c r="H433" s="22">
        <f>VLOOKUP(E433,Planilha2!A:D,4,FALSE)</f>
        <v>0.73099999999999998</v>
      </c>
      <c r="I433" s="22" t="s">
        <v>40</v>
      </c>
      <c r="J433" s="22" t="s">
        <v>22</v>
      </c>
      <c r="K433" s="22" t="s">
        <v>22</v>
      </c>
      <c r="L433" s="22" t="s">
        <v>22</v>
      </c>
      <c r="M433" s="22" t="s">
        <v>22</v>
      </c>
      <c r="N433" s="22" t="s">
        <v>40</v>
      </c>
      <c r="O433" s="23" t="s">
        <v>58</v>
      </c>
      <c r="P433" s="23" t="s">
        <v>23</v>
      </c>
      <c r="Q433" s="23" t="s">
        <v>23</v>
      </c>
      <c r="R433" s="23" t="s">
        <v>23</v>
      </c>
      <c r="S433" s="23" t="s">
        <v>24</v>
      </c>
      <c r="T433" s="24" t="s">
        <v>1109</v>
      </c>
      <c r="U433" s="24" t="s">
        <v>3032</v>
      </c>
      <c r="V433" s="22" t="s">
        <v>3030</v>
      </c>
      <c r="W433" s="9" t="s">
        <v>113</v>
      </c>
      <c r="X433" t="str">
        <f>VLOOKUP(E433,Planilha2!A:D,3,FALSE)</f>
        <v>Região Intermediária de Montes Claros</v>
      </c>
      <c r="Y433">
        <f>VLOOKUP(E433,Planilha2!A:D,4,FALSE)</f>
        <v>0.73099999999999998</v>
      </c>
      <c r="Z433" s="16">
        <f t="shared" si="25"/>
        <v>1</v>
      </c>
      <c r="AA433" s="16">
        <f t="shared" si="26"/>
        <v>1</v>
      </c>
      <c r="AB433" s="16">
        <f t="shared" si="27"/>
        <v>1</v>
      </c>
    </row>
    <row r="434" spans="1:28" ht="73.5" customHeight="1" x14ac:dyDescent="0.25">
      <c r="A434" s="21">
        <v>260304</v>
      </c>
      <c r="B434" s="22" t="s">
        <v>1087</v>
      </c>
      <c r="C434" s="22" t="s">
        <v>1088</v>
      </c>
      <c r="D434" s="22" t="s">
        <v>208</v>
      </c>
      <c r="E434" s="23">
        <v>3101201</v>
      </c>
      <c r="F434" s="22" t="s">
        <v>1089</v>
      </c>
      <c r="G434" s="22" t="str">
        <f t="shared" si="24"/>
        <v>Região Intermediária de Pouso Alegre</v>
      </c>
      <c r="H434" s="22">
        <f>VLOOKUP(E434,Planilha2!A:D,4,FALSE)</f>
        <v>0.66800000000000004</v>
      </c>
      <c r="I434" s="22" t="s">
        <v>22</v>
      </c>
      <c r="J434" s="22" t="s">
        <v>40</v>
      </c>
      <c r="K434" s="22" t="s">
        <v>22</v>
      </c>
      <c r="L434" s="22" t="s">
        <v>22</v>
      </c>
      <c r="M434" s="22" t="s">
        <v>22</v>
      </c>
      <c r="N434" s="22" t="s">
        <v>40</v>
      </c>
      <c r="O434" s="23" t="s">
        <v>23</v>
      </c>
      <c r="P434" s="23" t="s">
        <v>23</v>
      </c>
      <c r="Q434" s="23" t="s">
        <v>23</v>
      </c>
      <c r="R434" s="23" t="s">
        <v>23</v>
      </c>
      <c r="S434" s="23" t="s">
        <v>24</v>
      </c>
      <c r="T434" s="24" t="s">
        <v>1109</v>
      </c>
      <c r="U434" s="24" t="s">
        <v>3032</v>
      </c>
      <c r="V434" s="22" t="s">
        <v>3069</v>
      </c>
      <c r="W434" s="9" t="s">
        <v>457</v>
      </c>
      <c r="X434" t="str">
        <f>VLOOKUP(E434,Planilha2!A:D,3,FALSE)</f>
        <v>Região Intermediária de Pouso Alegre</v>
      </c>
      <c r="Y434">
        <f>VLOOKUP(E434,Planilha2!A:D,4,FALSE)</f>
        <v>0.66800000000000004</v>
      </c>
      <c r="Z434" s="16">
        <f t="shared" si="25"/>
        <v>1</v>
      </c>
      <c r="AA434" s="16">
        <f t="shared" si="26"/>
        <v>3</v>
      </c>
      <c r="AB434" s="16">
        <f t="shared" si="27"/>
        <v>3</v>
      </c>
    </row>
    <row r="435" spans="1:28" ht="73.5" customHeight="1" x14ac:dyDescent="0.25">
      <c r="A435" s="21">
        <v>260622</v>
      </c>
      <c r="B435" s="22" t="s">
        <v>1292</v>
      </c>
      <c r="C435" s="22" t="s">
        <v>1293</v>
      </c>
      <c r="D435" s="22" t="s">
        <v>208</v>
      </c>
      <c r="E435" s="23">
        <v>3106200</v>
      </c>
      <c r="F435" s="22" t="s">
        <v>862</v>
      </c>
      <c r="G435" s="22" t="str">
        <f t="shared" si="24"/>
        <v>Região Intermediária de Belo Horizonte</v>
      </c>
      <c r="H435" s="22">
        <f>VLOOKUP(E435,Planilha2!A:D,4,FALSE)</f>
        <v>0.81</v>
      </c>
      <c r="I435" s="22" t="s">
        <v>22</v>
      </c>
      <c r="J435" s="22" t="s">
        <v>22</v>
      </c>
      <c r="K435" s="22" t="s">
        <v>22</v>
      </c>
      <c r="L435" s="22" t="s">
        <v>22</v>
      </c>
      <c r="M435" s="22" t="s">
        <v>22</v>
      </c>
      <c r="N435" s="22" t="s">
        <v>22</v>
      </c>
      <c r="O435" s="23" t="s">
        <v>58</v>
      </c>
      <c r="P435" s="23" t="s">
        <v>23</v>
      </c>
      <c r="Q435" s="23" t="s">
        <v>23</v>
      </c>
      <c r="R435" s="23" t="s">
        <v>23</v>
      </c>
      <c r="S435" s="23" t="s">
        <v>24</v>
      </c>
      <c r="T435" s="24" t="s">
        <v>1109</v>
      </c>
      <c r="U435" s="24" t="s">
        <v>3032</v>
      </c>
      <c r="V435" s="22" t="s">
        <v>3030</v>
      </c>
      <c r="W435" s="8" t="s">
        <v>746</v>
      </c>
      <c r="X435" t="str">
        <f>VLOOKUP(E435,Planilha2!A:D,3,FALSE)</f>
        <v>Região Intermediária de Belo Horizonte</v>
      </c>
      <c r="Y435">
        <f>VLOOKUP(E435,Planilha2!A:D,4,FALSE)</f>
        <v>0.81</v>
      </c>
      <c r="Z435" s="16">
        <f t="shared" si="25"/>
        <v>1</v>
      </c>
      <c r="AA435" s="16">
        <f t="shared" si="26"/>
        <v>1</v>
      </c>
      <c r="AB435" s="16">
        <f t="shared" si="27"/>
        <v>1</v>
      </c>
    </row>
    <row r="436" spans="1:28" ht="73.5" customHeight="1" x14ac:dyDescent="0.25">
      <c r="A436" s="21">
        <v>260887</v>
      </c>
      <c r="B436" s="22" t="s">
        <v>1318</v>
      </c>
      <c r="C436" s="22" t="s">
        <v>1319</v>
      </c>
      <c r="D436" s="22" t="s">
        <v>92</v>
      </c>
      <c r="E436" s="23">
        <v>3131307</v>
      </c>
      <c r="F436" s="22" t="s">
        <v>121</v>
      </c>
      <c r="G436" s="22" t="str">
        <f t="shared" si="24"/>
        <v>Região Intermediária de Ipatinga</v>
      </c>
      <c r="H436" s="22">
        <f>VLOOKUP(E436,Planilha2!A:D,4,FALSE)</f>
        <v>0.77100000000000002</v>
      </c>
      <c r="I436" s="22" t="s">
        <v>40</v>
      </c>
      <c r="J436" s="22" t="s">
        <v>22</v>
      </c>
      <c r="K436" s="22" t="s">
        <v>22</v>
      </c>
      <c r="L436" s="22" t="s">
        <v>22</v>
      </c>
      <c r="M436" s="22" t="s">
        <v>22</v>
      </c>
      <c r="N436" s="22" t="s">
        <v>22</v>
      </c>
      <c r="O436" s="23" t="s">
        <v>23</v>
      </c>
      <c r="P436" s="23" t="s">
        <v>58</v>
      </c>
      <c r="Q436" s="23" t="s">
        <v>23</v>
      </c>
      <c r="R436" s="23" t="s">
        <v>23</v>
      </c>
      <c r="S436" s="23" t="s">
        <v>93</v>
      </c>
      <c r="T436" s="24" t="s">
        <v>1109</v>
      </c>
      <c r="U436" s="24" t="s">
        <v>3032</v>
      </c>
      <c r="V436" s="27" t="s">
        <v>3049</v>
      </c>
      <c r="W436" s="8" t="s">
        <v>125</v>
      </c>
      <c r="X436" t="str">
        <f>VLOOKUP(E436,Planilha2!A:D,3,FALSE)</f>
        <v>Região Intermediária de Ipatinga</v>
      </c>
      <c r="Y436">
        <f>VLOOKUP(E436,Planilha2!A:D,4,FALSE)</f>
        <v>0.77100000000000002</v>
      </c>
      <c r="Z436" s="16">
        <f t="shared" si="25"/>
        <v>1</v>
      </c>
      <c r="AA436" s="16">
        <f t="shared" si="26"/>
        <v>2</v>
      </c>
      <c r="AB436" s="16">
        <f t="shared" si="27"/>
        <v>2</v>
      </c>
    </row>
    <row r="437" spans="1:28" ht="73.5" customHeight="1" x14ac:dyDescent="0.25">
      <c r="A437" s="21">
        <v>263121</v>
      </c>
      <c r="B437" s="22" t="s">
        <v>1426</v>
      </c>
      <c r="C437" s="22" t="s">
        <v>1427</v>
      </c>
      <c r="D437" s="22" t="s">
        <v>276</v>
      </c>
      <c r="E437" s="23">
        <v>3106200</v>
      </c>
      <c r="F437" s="22" t="s">
        <v>862</v>
      </c>
      <c r="G437" s="22" t="str">
        <f t="shared" si="24"/>
        <v>Região Intermediária de Belo Horizonte</v>
      </c>
      <c r="H437" s="22">
        <f>VLOOKUP(E437,Planilha2!A:D,4,FALSE)</f>
        <v>0.81</v>
      </c>
      <c r="I437" s="22" t="s">
        <v>22</v>
      </c>
      <c r="J437" s="22" t="s">
        <v>22</v>
      </c>
      <c r="K437" s="22" t="s">
        <v>22</v>
      </c>
      <c r="L437" s="22" t="s">
        <v>22</v>
      </c>
      <c r="M437" s="22" t="s">
        <v>22</v>
      </c>
      <c r="N437" s="22" t="s">
        <v>40</v>
      </c>
      <c r="O437" s="23" t="s">
        <v>23</v>
      </c>
      <c r="P437" s="23" t="s">
        <v>23</v>
      </c>
      <c r="Q437" s="23" t="s">
        <v>23</v>
      </c>
      <c r="R437" s="23" t="s">
        <v>23</v>
      </c>
      <c r="S437" s="23" t="s">
        <v>30</v>
      </c>
      <c r="T437" s="24" t="s">
        <v>1109</v>
      </c>
      <c r="U437" s="24" t="s">
        <v>3032</v>
      </c>
      <c r="V437" s="27" t="s">
        <v>3059</v>
      </c>
      <c r="W437" s="9">
        <v>40</v>
      </c>
      <c r="X437" t="str">
        <f>VLOOKUP(E437,Planilha2!A:D,3,FALSE)</f>
        <v>Região Intermediária de Belo Horizonte</v>
      </c>
      <c r="Y437">
        <f>VLOOKUP(E437,Planilha2!A:D,4,FALSE)</f>
        <v>0.81</v>
      </c>
      <c r="Z437" s="16">
        <f t="shared" si="25"/>
        <v>1</v>
      </c>
      <c r="AA437" s="16">
        <f t="shared" si="26"/>
        <v>1</v>
      </c>
      <c r="AB437" s="16">
        <f t="shared" si="27"/>
        <v>2</v>
      </c>
    </row>
    <row r="438" spans="1:28" ht="73.5" customHeight="1" x14ac:dyDescent="0.25">
      <c r="A438" s="21">
        <v>263633</v>
      </c>
      <c r="B438" s="22" t="s">
        <v>1447</v>
      </c>
      <c r="C438" s="22" t="s">
        <v>1448</v>
      </c>
      <c r="D438" s="22" t="s">
        <v>104</v>
      </c>
      <c r="E438" s="23">
        <v>3124500</v>
      </c>
      <c r="F438" s="22" t="s">
        <v>128</v>
      </c>
      <c r="G438" s="22" t="str">
        <f t="shared" si="24"/>
        <v>Região Intermediária de Pouso Alegre</v>
      </c>
      <c r="H438" s="22">
        <f>VLOOKUP(E438,Planilha2!A:D,4,FALSE)</f>
        <v>0.69099999999999995</v>
      </c>
      <c r="I438" s="22" t="s">
        <v>40</v>
      </c>
      <c r="J438" s="22" t="s">
        <v>22</v>
      </c>
      <c r="K438" s="22" t="s">
        <v>22</v>
      </c>
      <c r="L438" s="22" t="s">
        <v>22</v>
      </c>
      <c r="M438" s="22" t="s">
        <v>40</v>
      </c>
      <c r="N438" s="22" t="s">
        <v>22</v>
      </c>
      <c r="O438" s="23" t="s">
        <v>58</v>
      </c>
      <c r="P438" s="23" t="s">
        <v>23</v>
      </c>
      <c r="Q438" s="23" t="s">
        <v>23</v>
      </c>
      <c r="R438" s="23" t="s">
        <v>23</v>
      </c>
      <c r="S438" s="23" t="s">
        <v>24</v>
      </c>
      <c r="T438" s="24" t="s">
        <v>1109</v>
      </c>
      <c r="U438" s="24" t="s">
        <v>3032</v>
      </c>
      <c r="V438" s="22" t="s">
        <v>3030</v>
      </c>
      <c r="W438" s="9" t="s">
        <v>1449</v>
      </c>
      <c r="X438" t="str">
        <f>VLOOKUP(E438,Planilha2!A:D,3,FALSE)</f>
        <v>Região Intermediária de Pouso Alegre</v>
      </c>
      <c r="Y438">
        <f>VLOOKUP(E438,Planilha2!A:D,4,FALSE)</f>
        <v>0.69099999999999995</v>
      </c>
      <c r="Z438" s="16">
        <f t="shared" si="25"/>
        <v>1</v>
      </c>
      <c r="AA438" s="16">
        <f t="shared" si="26"/>
        <v>1</v>
      </c>
      <c r="AB438" s="16">
        <f t="shared" si="27"/>
        <v>1</v>
      </c>
    </row>
    <row r="439" spans="1:28" ht="73.5" customHeight="1" x14ac:dyDescent="0.25">
      <c r="A439" s="21">
        <v>264365</v>
      </c>
      <c r="B439" s="22" t="s">
        <v>1457</v>
      </c>
      <c r="C439" s="22" t="s">
        <v>1458</v>
      </c>
      <c r="D439" s="22" t="s">
        <v>92</v>
      </c>
      <c r="E439" s="23">
        <v>3105608</v>
      </c>
      <c r="F439" s="22" t="s">
        <v>116</v>
      </c>
      <c r="G439" s="22" t="str">
        <f t="shared" si="24"/>
        <v>Região Intermediária de Barbacena</v>
      </c>
      <c r="H439" s="22">
        <f>VLOOKUP(E439,Planilha2!A:D,4,FALSE)</f>
        <v>0.76900000000000002</v>
      </c>
      <c r="I439" s="22" t="s">
        <v>22</v>
      </c>
      <c r="J439" s="22" t="s">
        <v>40</v>
      </c>
      <c r="K439" s="22" t="s">
        <v>22</v>
      </c>
      <c r="L439" s="22" t="s">
        <v>22</v>
      </c>
      <c r="M439" s="22" t="s">
        <v>22</v>
      </c>
      <c r="N439" s="22" t="s">
        <v>22</v>
      </c>
      <c r="O439" s="23" t="s">
        <v>58</v>
      </c>
      <c r="P439" s="23" t="s">
        <v>23</v>
      </c>
      <c r="Q439" s="23" t="s">
        <v>23</v>
      </c>
      <c r="R439" s="23" t="s">
        <v>23</v>
      </c>
      <c r="S439" s="23" t="s">
        <v>24</v>
      </c>
      <c r="T439" s="24" t="s">
        <v>1109</v>
      </c>
      <c r="U439" s="24" t="s">
        <v>3032</v>
      </c>
      <c r="V439" s="22" t="s">
        <v>3030</v>
      </c>
      <c r="W439" s="8" t="s">
        <v>1459</v>
      </c>
      <c r="X439" t="str">
        <f>VLOOKUP(E439,Planilha2!A:D,3,FALSE)</f>
        <v>Região Intermediária de Barbacena</v>
      </c>
      <c r="Y439">
        <f>VLOOKUP(E439,Planilha2!A:D,4,FALSE)</f>
        <v>0.76900000000000002</v>
      </c>
      <c r="Z439" s="16">
        <f t="shared" si="25"/>
        <v>1</v>
      </c>
      <c r="AA439" s="16">
        <f t="shared" si="26"/>
        <v>1</v>
      </c>
      <c r="AB439" s="16">
        <f t="shared" si="27"/>
        <v>1</v>
      </c>
    </row>
    <row r="440" spans="1:28" ht="73.5" customHeight="1" x14ac:dyDescent="0.25">
      <c r="A440" s="21">
        <v>266207</v>
      </c>
      <c r="B440" s="22" t="s">
        <v>1483</v>
      </c>
      <c r="C440" s="22" t="s">
        <v>1484</v>
      </c>
      <c r="D440" s="22" t="s">
        <v>65</v>
      </c>
      <c r="E440" s="23">
        <v>3153905</v>
      </c>
      <c r="F440" s="22" t="s">
        <v>1008</v>
      </c>
      <c r="G440" s="22" t="str">
        <f t="shared" si="24"/>
        <v>Região Intermediária de Belo Horizonte</v>
      </c>
      <c r="H440" s="22">
        <f>VLOOKUP(E440,Planilha2!A:D,4,FALSE)</f>
        <v>0.73</v>
      </c>
      <c r="I440" s="22" t="s">
        <v>22</v>
      </c>
      <c r="J440" s="22" t="s">
        <v>40</v>
      </c>
      <c r="K440" s="22" t="s">
        <v>22</v>
      </c>
      <c r="L440" s="22" t="s">
        <v>22</v>
      </c>
      <c r="M440" s="22" t="s">
        <v>22</v>
      </c>
      <c r="N440" s="22" t="s">
        <v>22</v>
      </c>
      <c r="O440" s="23" t="s">
        <v>23</v>
      </c>
      <c r="P440" s="23" t="s">
        <v>23</v>
      </c>
      <c r="Q440" s="23" t="s">
        <v>23</v>
      </c>
      <c r="R440" s="23" t="s">
        <v>23</v>
      </c>
      <c r="S440" s="23" t="s">
        <v>30</v>
      </c>
      <c r="T440" s="24" t="s">
        <v>1109</v>
      </c>
      <c r="U440" s="24" t="s">
        <v>3032</v>
      </c>
      <c r="V440" s="22" t="s">
        <v>3036</v>
      </c>
      <c r="W440" s="8" t="s">
        <v>226</v>
      </c>
      <c r="X440" t="str">
        <f>VLOOKUP(E440,Planilha2!A:D,3,FALSE)</f>
        <v>Região Intermediária de Belo Horizonte</v>
      </c>
      <c r="Y440">
        <f>VLOOKUP(E440,Planilha2!A:D,4,FALSE)</f>
        <v>0.73</v>
      </c>
      <c r="Z440" s="16">
        <f t="shared" si="25"/>
        <v>1</v>
      </c>
      <c r="AA440" s="16">
        <f t="shared" si="26"/>
        <v>1</v>
      </c>
      <c r="AB440" s="16">
        <f t="shared" si="27"/>
        <v>2</v>
      </c>
    </row>
    <row r="441" spans="1:28" ht="73.5" customHeight="1" x14ac:dyDescent="0.25">
      <c r="A441" s="21">
        <v>267234</v>
      </c>
      <c r="B441" s="22" t="s">
        <v>1499</v>
      </c>
      <c r="C441" s="22" t="s">
        <v>1500</v>
      </c>
      <c r="D441" s="22" t="s">
        <v>92</v>
      </c>
      <c r="E441" s="23">
        <v>3104205</v>
      </c>
      <c r="F441" s="22" t="s">
        <v>1501</v>
      </c>
      <c r="G441" s="22" t="str">
        <f t="shared" si="24"/>
        <v>Região Intermediária de Divinópolis</v>
      </c>
      <c r="H441" s="22">
        <f>VLOOKUP(E441,Planilha2!A:D,4,FALSE)</f>
        <v>0.749</v>
      </c>
      <c r="I441" s="22" t="s">
        <v>22</v>
      </c>
      <c r="J441" s="22" t="s">
        <v>22</v>
      </c>
      <c r="K441" s="22" t="s">
        <v>22</v>
      </c>
      <c r="L441" s="22" t="s">
        <v>22</v>
      </c>
      <c r="M441" s="22" t="s">
        <v>22</v>
      </c>
      <c r="N441" s="22" t="s">
        <v>40</v>
      </c>
      <c r="O441" s="23" t="s">
        <v>23</v>
      </c>
      <c r="P441" s="23" t="s">
        <v>23</v>
      </c>
      <c r="Q441" s="23" t="s">
        <v>23</v>
      </c>
      <c r="R441" s="23" t="s">
        <v>23</v>
      </c>
      <c r="S441" s="23" t="s">
        <v>24</v>
      </c>
      <c r="T441" s="24" t="s">
        <v>1109</v>
      </c>
      <c r="U441" s="24" t="s">
        <v>3032</v>
      </c>
      <c r="V441" s="26" t="s">
        <v>3054</v>
      </c>
      <c r="W441" s="8" t="s">
        <v>1502</v>
      </c>
      <c r="X441" t="str">
        <f>VLOOKUP(E441,Planilha2!A:D,3,FALSE)</f>
        <v>Região Intermediária de Divinópolis</v>
      </c>
      <c r="Y441">
        <f>VLOOKUP(E441,Planilha2!A:D,4,FALSE)</f>
        <v>0.749</v>
      </c>
      <c r="Z441" s="16">
        <f t="shared" si="25"/>
        <v>1</v>
      </c>
      <c r="AA441" s="16">
        <f t="shared" si="26"/>
        <v>2</v>
      </c>
      <c r="AB441" s="16">
        <f t="shared" si="27"/>
        <v>2</v>
      </c>
    </row>
    <row r="442" spans="1:28" ht="73.5" customHeight="1" x14ac:dyDescent="0.25">
      <c r="A442" s="21">
        <v>267499</v>
      </c>
      <c r="B442" s="22" t="s">
        <v>1511</v>
      </c>
      <c r="C442" s="22" t="s">
        <v>1512</v>
      </c>
      <c r="D442" s="22" t="s">
        <v>92</v>
      </c>
      <c r="E442" s="23">
        <v>3136702</v>
      </c>
      <c r="F442" s="22" t="s">
        <v>198</v>
      </c>
      <c r="G442" s="22" t="str">
        <f t="shared" si="24"/>
        <v>Região Intermediária de Juíz de Fora</v>
      </c>
      <c r="H442" s="22">
        <f>VLOOKUP(E442,Planilha2!A:D,4,FALSE)</f>
        <v>0.77800000000000002</v>
      </c>
      <c r="I442" s="22" t="s">
        <v>22</v>
      </c>
      <c r="J442" s="22" t="s">
        <v>22</v>
      </c>
      <c r="K442" s="22" t="s">
        <v>22</v>
      </c>
      <c r="L442" s="22" t="s">
        <v>22</v>
      </c>
      <c r="M442" s="22" t="s">
        <v>22</v>
      </c>
      <c r="N442" s="22" t="s">
        <v>40</v>
      </c>
      <c r="O442" s="23" t="s">
        <v>23</v>
      </c>
      <c r="P442" s="23" t="s">
        <v>23</v>
      </c>
      <c r="Q442" s="23" t="s">
        <v>23</v>
      </c>
      <c r="R442" s="23" t="s">
        <v>23</v>
      </c>
      <c r="S442" s="23" t="s">
        <v>24</v>
      </c>
      <c r="T442" s="24" t="s">
        <v>1109</v>
      </c>
      <c r="U442" s="24" t="s">
        <v>3032</v>
      </c>
      <c r="V442" s="22" t="s">
        <v>3047</v>
      </c>
      <c r="W442" s="8" t="s">
        <v>1459</v>
      </c>
      <c r="X442" t="str">
        <f>VLOOKUP(E442,Planilha2!A:D,3,FALSE)</f>
        <v>Região Intermediária de Juíz de Fora</v>
      </c>
      <c r="Y442">
        <f>VLOOKUP(E442,Planilha2!A:D,4,FALSE)</f>
        <v>0.77800000000000002</v>
      </c>
      <c r="Z442" s="16">
        <f t="shared" si="25"/>
        <v>1</v>
      </c>
      <c r="AA442" s="16">
        <f t="shared" si="26"/>
        <v>2</v>
      </c>
      <c r="AB442" s="16">
        <f t="shared" si="27"/>
        <v>2</v>
      </c>
    </row>
    <row r="443" spans="1:28" ht="73.5" customHeight="1" x14ac:dyDescent="0.25">
      <c r="A443" s="21">
        <v>268378</v>
      </c>
      <c r="B443" s="22" t="s">
        <v>1547</v>
      </c>
      <c r="C443" s="22" t="s">
        <v>1548</v>
      </c>
      <c r="D443" s="22" t="s">
        <v>65</v>
      </c>
      <c r="E443" s="23">
        <v>3135803</v>
      </c>
      <c r="F443" s="22" t="s">
        <v>1549</v>
      </c>
      <c r="G443" s="22" t="str">
        <f t="shared" si="24"/>
        <v>Região Intermediária de Teófilo Otoni</v>
      </c>
      <c r="H443" s="22">
        <f>VLOOKUP(E443,Planilha2!A:D,4,FALSE)</f>
        <v>0.61499999999999999</v>
      </c>
      <c r="I443" s="22" t="s">
        <v>22</v>
      </c>
      <c r="J443" s="22" t="s">
        <v>22</v>
      </c>
      <c r="K443" s="22" t="s">
        <v>22</v>
      </c>
      <c r="L443" s="22" t="s">
        <v>22</v>
      </c>
      <c r="M443" s="22" t="s">
        <v>22</v>
      </c>
      <c r="N443" s="22" t="s">
        <v>22</v>
      </c>
      <c r="O443" s="23" t="s">
        <v>23</v>
      </c>
      <c r="P443" s="23" t="s">
        <v>23</v>
      </c>
      <c r="Q443" s="23" t="s">
        <v>23</v>
      </c>
      <c r="R443" s="23" t="s">
        <v>23</v>
      </c>
      <c r="S443" s="23" t="s">
        <v>24</v>
      </c>
      <c r="T443" s="24" t="s">
        <v>1109</v>
      </c>
      <c r="U443" s="24" t="s">
        <v>3032</v>
      </c>
      <c r="V443" s="22" t="s">
        <v>3035</v>
      </c>
      <c r="W443" s="8" t="s">
        <v>596</v>
      </c>
      <c r="X443" t="str">
        <f>VLOOKUP(E443,Planilha2!A:D,3,FALSE)</f>
        <v>Região Intermediária de Teófilo Otoni</v>
      </c>
      <c r="Y443">
        <f>VLOOKUP(E443,Planilha2!A:D,4,FALSE)</f>
        <v>0.61499999999999999</v>
      </c>
      <c r="Z443" s="16">
        <f t="shared" si="25"/>
        <v>1</v>
      </c>
      <c r="AA443" s="16">
        <f t="shared" si="26"/>
        <v>2</v>
      </c>
      <c r="AB443" s="16">
        <f t="shared" si="27"/>
        <v>2</v>
      </c>
    </row>
    <row r="444" spans="1:28" ht="73.5" customHeight="1" x14ac:dyDescent="0.25">
      <c r="A444" s="21">
        <v>269083</v>
      </c>
      <c r="B444" s="22" t="s">
        <v>1591</v>
      </c>
      <c r="C444" s="22" t="s">
        <v>1592</v>
      </c>
      <c r="D444" s="22" t="s">
        <v>28</v>
      </c>
      <c r="E444" s="23">
        <v>3162500</v>
      </c>
      <c r="F444" s="22" t="s">
        <v>1342</v>
      </c>
      <c r="G444" s="22" t="str">
        <f t="shared" si="24"/>
        <v>Região Intermediária de Barbacena</v>
      </c>
      <c r="H444" s="22">
        <f>VLOOKUP(E444,Planilha2!A:D,4,FALSE)</f>
        <v>0.75800000000000001</v>
      </c>
      <c r="I444" s="22" t="s">
        <v>22</v>
      </c>
      <c r="J444" s="22" t="s">
        <v>22</v>
      </c>
      <c r="K444" s="22" t="s">
        <v>22</v>
      </c>
      <c r="L444" s="22" t="s">
        <v>22</v>
      </c>
      <c r="M444" s="22" t="s">
        <v>22</v>
      </c>
      <c r="N444" s="22" t="s">
        <v>40</v>
      </c>
      <c r="O444" s="23" t="s">
        <v>58</v>
      </c>
      <c r="P444" s="23" t="s">
        <v>23</v>
      </c>
      <c r="Q444" s="23" t="s">
        <v>23</v>
      </c>
      <c r="R444" s="23" t="s">
        <v>58</v>
      </c>
      <c r="S444" s="23" t="s">
        <v>93</v>
      </c>
      <c r="T444" s="24" t="s">
        <v>1109</v>
      </c>
      <c r="U444" s="24" t="s">
        <v>3032</v>
      </c>
      <c r="V444" s="22" t="s">
        <v>3030</v>
      </c>
      <c r="W444" s="8" t="s">
        <v>81</v>
      </c>
      <c r="X444" t="str">
        <f>VLOOKUP(E444,Planilha2!A:D,3,FALSE)</f>
        <v>Região Intermediária de Barbacena</v>
      </c>
      <c r="Y444">
        <f>VLOOKUP(E444,Planilha2!A:D,4,FALSE)</f>
        <v>0.75800000000000001</v>
      </c>
      <c r="Z444" s="16">
        <f t="shared" si="25"/>
        <v>1</v>
      </c>
      <c r="AA444" s="16">
        <f t="shared" si="26"/>
        <v>1</v>
      </c>
      <c r="AB444" s="16">
        <f t="shared" si="27"/>
        <v>1</v>
      </c>
    </row>
    <row r="445" spans="1:28" ht="73.5" customHeight="1" x14ac:dyDescent="0.25">
      <c r="A445" s="21">
        <v>269961</v>
      </c>
      <c r="B445" s="22" t="s">
        <v>1604</v>
      </c>
      <c r="C445" s="22" t="s">
        <v>1605</v>
      </c>
      <c r="D445" s="22" t="s">
        <v>28</v>
      </c>
      <c r="E445" s="23">
        <v>3109006</v>
      </c>
      <c r="F445" s="22" t="s">
        <v>1357</v>
      </c>
      <c r="G445" s="22" t="str">
        <f t="shared" si="24"/>
        <v>Região Intermediária de Belo Horizonte</v>
      </c>
      <c r="H445" s="22">
        <f>VLOOKUP(E445,Planilha2!A:D,4,FALSE)</f>
        <v>0.747</v>
      </c>
      <c r="I445" s="22" t="s">
        <v>22</v>
      </c>
      <c r="J445" s="22" t="s">
        <v>22</v>
      </c>
      <c r="K445" s="22" t="s">
        <v>22</v>
      </c>
      <c r="L445" s="22" t="s">
        <v>40</v>
      </c>
      <c r="M445" s="22" t="s">
        <v>22</v>
      </c>
      <c r="N445" s="22" t="s">
        <v>40</v>
      </c>
      <c r="O445" s="23" t="s">
        <v>58</v>
      </c>
      <c r="P445" s="23" t="s">
        <v>23</v>
      </c>
      <c r="Q445" s="23" t="s">
        <v>23</v>
      </c>
      <c r="R445" s="23" t="s">
        <v>23</v>
      </c>
      <c r="S445" s="23" t="s">
        <v>24</v>
      </c>
      <c r="T445" s="24" t="s">
        <v>1109</v>
      </c>
      <c r="U445" s="24" t="s">
        <v>3032</v>
      </c>
      <c r="V445" s="22" t="s">
        <v>3030</v>
      </c>
      <c r="W445" s="8" t="s">
        <v>400</v>
      </c>
      <c r="X445" t="str">
        <f>VLOOKUP(E445,Planilha2!A:D,3,FALSE)</f>
        <v>Região Intermediária de Belo Horizonte</v>
      </c>
      <c r="Y445">
        <f>VLOOKUP(E445,Planilha2!A:D,4,FALSE)</f>
        <v>0.747</v>
      </c>
      <c r="Z445" s="16">
        <f t="shared" si="25"/>
        <v>1</v>
      </c>
      <c r="AA445" s="16">
        <f t="shared" si="26"/>
        <v>1</v>
      </c>
      <c r="AB445" s="16">
        <f t="shared" si="27"/>
        <v>1</v>
      </c>
    </row>
    <row r="446" spans="1:28" ht="73.5" customHeight="1" x14ac:dyDescent="0.25">
      <c r="A446" s="21">
        <v>270029</v>
      </c>
      <c r="B446" s="22" t="s">
        <v>1610</v>
      </c>
      <c r="C446" s="22" t="s">
        <v>1611</v>
      </c>
      <c r="D446" s="22" t="s">
        <v>28</v>
      </c>
      <c r="E446" s="23">
        <v>3104205</v>
      </c>
      <c r="F446" s="22" t="s">
        <v>1501</v>
      </c>
      <c r="G446" s="22" t="str">
        <f t="shared" si="24"/>
        <v>Região Intermediária de Divinópolis</v>
      </c>
      <c r="H446" s="22">
        <f>VLOOKUP(E446,Planilha2!A:D,4,FALSE)</f>
        <v>0.749</v>
      </c>
      <c r="I446" s="22" t="s">
        <v>22</v>
      </c>
      <c r="J446" s="22" t="s">
        <v>22</v>
      </c>
      <c r="K446" s="22" t="s">
        <v>22</v>
      </c>
      <c r="L446" s="22" t="s">
        <v>22</v>
      </c>
      <c r="M446" s="22" t="s">
        <v>22</v>
      </c>
      <c r="N446" s="22" t="s">
        <v>22</v>
      </c>
      <c r="O446" s="23" t="s">
        <v>58</v>
      </c>
      <c r="P446" s="23" t="s">
        <v>23</v>
      </c>
      <c r="Q446" s="23" t="s">
        <v>23</v>
      </c>
      <c r="R446" s="23" t="s">
        <v>58</v>
      </c>
      <c r="S446" s="23" t="s">
        <v>93</v>
      </c>
      <c r="T446" s="24" t="s">
        <v>1109</v>
      </c>
      <c r="U446" s="24" t="s">
        <v>3032</v>
      </c>
      <c r="V446" s="22" t="s">
        <v>3030</v>
      </c>
      <c r="W446" s="8" t="s">
        <v>1044</v>
      </c>
      <c r="X446" t="str">
        <f>VLOOKUP(E446,Planilha2!A:D,3,FALSE)</f>
        <v>Região Intermediária de Divinópolis</v>
      </c>
      <c r="Y446">
        <f>VLOOKUP(E446,Planilha2!A:D,4,FALSE)</f>
        <v>0.749</v>
      </c>
      <c r="Z446" s="16">
        <f t="shared" si="25"/>
        <v>1</v>
      </c>
      <c r="AA446" s="16">
        <f t="shared" si="26"/>
        <v>1</v>
      </c>
      <c r="AB446" s="16">
        <f t="shared" si="27"/>
        <v>1</v>
      </c>
    </row>
    <row r="447" spans="1:28" ht="73.5" customHeight="1" x14ac:dyDescent="0.25">
      <c r="A447" s="21">
        <v>270108</v>
      </c>
      <c r="B447" s="22" t="s">
        <v>1612</v>
      </c>
      <c r="C447" s="22" t="s">
        <v>1613</v>
      </c>
      <c r="D447" s="22" t="s">
        <v>20</v>
      </c>
      <c r="E447" s="23">
        <v>3106200</v>
      </c>
      <c r="F447" s="22" t="s">
        <v>61</v>
      </c>
      <c r="G447" s="22" t="str">
        <f t="shared" si="24"/>
        <v>Região Intermediária de Belo Horizonte</v>
      </c>
      <c r="H447" s="22">
        <f>VLOOKUP(E447,Planilha2!A:D,4,FALSE)</f>
        <v>0.81</v>
      </c>
      <c r="I447" s="22" t="s">
        <v>22</v>
      </c>
      <c r="J447" s="22" t="s">
        <v>40</v>
      </c>
      <c r="K447" s="22" t="s">
        <v>22</v>
      </c>
      <c r="L447" s="22" t="s">
        <v>22</v>
      </c>
      <c r="M447" s="22" t="s">
        <v>22</v>
      </c>
      <c r="N447" s="22" t="s">
        <v>40</v>
      </c>
      <c r="O447" s="23" t="s">
        <v>58</v>
      </c>
      <c r="P447" s="23" t="s">
        <v>23</v>
      </c>
      <c r="Q447" s="23" t="s">
        <v>23</v>
      </c>
      <c r="R447" s="23" t="s">
        <v>23</v>
      </c>
      <c r="S447" s="23" t="s">
        <v>24</v>
      </c>
      <c r="T447" s="24" t="s">
        <v>1109</v>
      </c>
      <c r="U447" s="24" t="s">
        <v>3032</v>
      </c>
      <c r="V447" s="22" t="s">
        <v>3030</v>
      </c>
      <c r="W447" s="9" t="s">
        <v>420</v>
      </c>
      <c r="X447" t="str">
        <f>VLOOKUP(E447,Planilha2!A:D,3,FALSE)</f>
        <v>Região Intermediária de Belo Horizonte</v>
      </c>
      <c r="Y447">
        <f>VLOOKUP(E447,Planilha2!A:D,4,FALSE)</f>
        <v>0.81</v>
      </c>
      <c r="Z447" s="16">
        <f t="shared" si="25"/>
        <v>1</v>
      </c>
      <c r="AA447" s="16">
        <f t="shared" si="26"/>
        <v>1</v>
      </c>
      <c r="AB447" s="16">
        <f t="shared" si="27"/>
        <v>1</v>
      </c>
    </row>
    <row r="448" spans="1:28" ht="73.5" customHeight="1" x14ac:dyDescent="0.25">
      <c r="A448" s="21">
        <v>270244</v>
      </c>
      <c r="B448" s="22" t="s">
        <v>1624</v>
      </c>
      <c r="C448" s="22" t="s">
        <v>1625</v>
      </c>
      <c r="D448" s="22" t="s">
        <v>92</v>
      </c>
      <c r="E448" s="23">
        <v>3131307</v>
      </c>
      <c r="F448" s="22" t="s">
        <v>121</v>
      </c>
      <c r="G448" s="22" t="str">
        <f t="shared" si="24"/>
        <v>Região Intermediária de Ipatinga</v>
      </c>
      <c r="H448" s="22">
        <f>VLOOKUP(E448,Planilha2!A:D,4,FALSE)</f>
        <v>0.77100000000000002</v>
      </c>
      <c r="I448" s="22" t="s">
        <v>22</v>
      </c>
      <c r="J448" s="22" t="s">
        <v>22</v>
      </c>
      <c r="K448" s="22" t="s">
        <v>22</v>
      </c>
      <c r="L448" s="22" t="s">
        <v>22</v>
      </c>
      <c r="M448" s="22" t="s">
        <v>22</v>
      </c>
      <c r="N448" s="22" t="s">
        <v>22</v>
      </c>
      <c r="O448" s="23" t="s">
        <v>117</v>
      </c>
      <c r="P448" s="23" t="s">
        <v>23</v>
      </c>
      <c r="Q448" s="23" t="s">
        <v>23</v>
      </c>
      <c r="R448" s="23" t="s">
        <v>23</v>
      </c>
      <c r="S448" s="23" t="s">
        <v>30</v>
      </c>
      <c r="T448" s="24" t="s">
        <v>1109</v>
      </c>
      <c r="U448" s="24" t="s">
        <v>3032</v>
      </c>
      <c r="V448" s="22" t="s">
        <v>3046</v>
      </c>
      <c r="W448" s="9" t="s">
        <v>1399</v>
      </c>
      <c r="X448" t="str">
        <f>VLOOKUP(E448,Planilha2!A:D,3,FALSE)</f>
        <v>Região Intermediária de Ipatinga</v>
      </c>
      <c r="Y448">
        <f>VLOOKUP(E448,Planilha2!A:D,4,FALSE)</f>
        <v>0.77100000000000002</v>
      </c>
      <c r="Z448" s="16">
        <f t="shared" si="25"/>
        <v>1</v>
      </c>
      <c r="AA448" s="16">
        <f t="shared" si="26"/>
        <v>1</v>
      </c>
      <c r="AB448" s="16">
        <f t="shared" si="27"/>
        <v>2</v>
      </c>
    </row>
    <row r="449" spans="1:28" ht="73.5" customHeight="1" x14ac:dyDescent="0.25">
      <c r="A449" s="21">
        <v>270602</v>
      </c>
      <c r="B449" s="22" t="s">
        <v>1675</v>
      </c>
      <c r="C449" s="22" t="s">
        <v>1676</v>
      </c>
      <c r="D449" s="22" t="s">
        <v>92</v>
      </c>
      <c r="E449" s="23">
        <v>3119401</v>
      </c>
      <c r="F449" s="22" t="s">
        <v>1262</v>
      </c>
      <c r="G449" s="22" t="str">
        <f t="shared" si="24"/>
        <v>Região Intermediária de Ipatinga</v>
      </c>
      <c r="H449" s="22">
        <f>VLOOKUP(E449,Planilha2!A:D,4,FALSE)</f>
        <v>0.755</v>
      </c>
      <c r="I449" s="22" t="s">
        <v>22</v>
      </c>
      <c r="J449" s="22" t="s">
        <v>22</v>
      </c>
      <c r="K449" s="22" t="s">
        <v>22</v>
      </c>
      <c r="L449" s="22" t="s">
        <v>22</v>
      </c>
      <c r="M449" s="22" t="s">
        <v>22</v>
      </c>
      <c r="N449" s="22" t="s">
        <v>40</v>
      </c>
      <c r="O449" s="23" t="s">
        <v>23</v>
      </c>
      <c r="P449" s="23" t="s">
        <v>23</v>
      </c>
      <c r="Q449" s="23" t="s">
        <v>23</v>
      </c>
      <c r="R449" s="23" t="s">
        <v>23</v>
      </c>
      <c r="S449" s="23" t="s">
        <v>30</v>
      </c>
      <c r="T449" s="24" t="s">
        <v>1109</v>
      </c>
      <c r="U449" s="24" t="s">
        <v>3032</v>
      </c>
      <c r="V449" s="26" t="s">
        <v>3053</v>
      </c>
      <c r="W449" s="8" t="s">
        <v>359</v>
      </c>
      <c r="X449" t="str">
        <f>VLOOKUP(E449,Planilha2!A:D,3,FALSE)</f>
        <v>Região Intermediária de Ipatinga</v>
      </c>
      <c r="Y449">
        <f>VLOOKUP(E449,Planilha2!A:D,4,FALSE)</f>
        <v>0.755</v>
      </c>
      <c r="Z449" s="16">
        <f t="shared" si="25"/>
        <v>1</v>
      </c>
      <c r="AA449" s="16">
        <f t="shared" si="26"/>
        <v>1</v>
      </c>
      <c r="AB449" s="16">
        <f t="shared" si="27"/>
        <v>2</v>
      </c>
    </row>
    <row r="450" spans="1:28" ht="73.5" customHeight="1" x14ac:dyDescent="0.25">
      <c r="A450" s="21">
        <v>270997</v>
      </c>
      <c r="B450" s="22" t="s">
        <v>719</v>
      </c>
      <c r="C450" s="22" t="s">
        <v>720</v>
      </c>
      <c r="D450" s="22" t="s">
        <v>154</v>
      </c>
      <c r="E450" s="23">
        <v>3120508</v>
      </c>
      <c r="F450" s="22" t="s">
        <v>721</v>
      </c>
      <c r="G450" s="22" t="str">
        <f t="shared" si="24"/>
        <v>Região Intermediária de Pouso Alegre</v>
      </c>
      <c r="H450" s="22">
        <f>VLOOKUP(E450,Planilha2!A:D,4,FALSE)</f>
        <v>0.66800000000000004</v>
      </c>
      <c r="I450" s="22" t="s">
        <v>22</v>
      </c>
      <c r="J450" s="22" t="s">
        <v>22</v>
      </c>
      <c r="K450" s="22" t="s">
        <v>22</v>
      </c>
      <c r="L450" s="22" t="s">
        <v>22</v>
      </c>
      <c r="M450" s="22" t="s">
        <v>22</v>
      </c>
      <c r="N450" s="22" t="s">
        <v>22</v>
      </c>
      <c r="O450" s="23" t="s">
        <v>23</v>
      </c>
      <c r="P450" s="23" t="s">
        <v>23</v>
      </c>
      <c r="Q450" s="23" t="s">
        <v>58</v>
      </c>
      <c r="R450" s="23" t="s">
        <v>58</v>
      </c>
      <c r="S450" s="23" t="s">
        <v>23</v>
      </c>
      <c r="T450" s="24" t="s">
        <v>1109</v>
      </c>
      <c r="U450" s="24" t="s">
        <v>3032</v>
      </c>
      <c r="V450" s="22" t="s">
        <v>3072</v>
      </c>
      <c r="W450" s="8" t="s">
        <v>722</v>
      </c>
      <c r="X450" t="str">
        <f>VLOOKUP(E450,Planilha2!A:D,3,FALSE)</f>
        <v>Região Intermediária de Pouso Alegre</v>
      </c>
      <c r="Y450">
        <f>VLOOKUP(E450,Planilha2!A:D,4,FALSE)</f>
        <v>0.66800000000000004</v>
      </c>
      <c r="Z450" s="16">
        <f t="shared" si="25"/>
        <v>1</v>
      </c>
      <c r="AA450" s="16">
        <f t="shared" si="26"/>
        <v>2</v>
      </c>
      <c r="AB450" s="16">
        <f t="shared" si="27"/>
        <v>2</v>
      </c>
    </row>
    <row r="451" spans="1:28" ht="73.5" customHeight="1" x14ac:dyDescent="0.25">
      <c r="A451" s="21">
        <v>271114</v>
      </c>
      <c r="B451" s="22" t="s">
        <v>1754</v>
      </c>
      <c r="C451" s="22" t="s">
        <v>1755</v>
      </c>
      <c r="D451" s="22" t="s">
        <v>28</v>
      </c>
      <c r="E451" s="23">
        <v>3106200</v>
      </c>
      <c r="F451" s="22" t="s">
        <v>61</v>
      </c>
      <c r="G451" s="22" t="str">
        <f t="shared" si="24"/>
        <v>Região Intermediária de Belo Horizonte</v>
      </c>
      <c r="H451" s="22">
        <f>VLOOKUP(E451,Planilha2!A:D,4,FALSE)</f>
        <v>0.81</v>
      </c>
      <c r="I451" s="22" t="s">
        <v>40</v>
      </c>
      <c r="J451" s="22" t="s">
        <v>22</v>
      </c>
      <c r="K451" s="22" t="s">
        <v>22</v>
      </c>
      <c r="L451" s="22" t="s">
        <v>22</v>
      </c>
      <c r="M451" s="22" t="s">
        <v>22</v>
      </c>
      <c r="N451" s="22" t="s">
        <v>22</v>
      </c>
      <c r="O451" s="23" t="s">
        <v>23</v>
      </c>
      <c r="P451" s="23" t="s">
        <v>58</v>
      </c>
      <c r="Q451" s="23" t="s">
        <v>23</v>
      </c>
      <c r="R451" s="23" t="s">
        <v>23</v>
      </c>
      <c r="S451" s="23" t="s">
        <v>24</v>
      </c>
      <c r="T451" s="24" t="s">
        <v>1109</v>
      </c>
      <c r="U451" s="24" t="s">
        <v>3032</v>
      </c>
      <c r="V451" s="27" t="s">
        <v>3040</v>
      </c>
      <c r="W451" s="8" t="s">
        <v>1756</v>
      </c>
      <c r="X451" t="str">
        <f>VLOOKUP(E451,Planilha2!A:D,3,FALSE)</f>
        <v>Região Intermediária de Belo Horizonte</v>
      </c>
      <c r="Y451">
        <f>VLOOKUP(E451,Planilha2!A:D,4,FALSE)</f>
        <v>0.81</v>
      </c>
      <c r="Z451" s="16">
        <f t="shared" si="25"/>
        <v>1</v>
      </c>
      <c r="AA451" s="16">
        <f t="shared" si="26"/>
        <v>1</v>
      </c>
      <c r="AB451" s="16">
        <f t="shared" si="27"/>
        <v>2</v>
      </c>
    </row>
    <row r="452" spans="1:28" ht="73.5" customHeight="1" x14ac:dyDescent="0.25">
      <c r="A452" s="21">
        <v>271219</v>
      </c>
      <c r="B452" s="22" t="s">
        <v>1784</v>
      </c>
      <c r="C452" s="22" t="s">
        <v>1785</v>
      </c>
      <c r="D452" s="22" t="s">
        <v>44</v>
      </c>
      <c r="E452" s="23">
        <v>3146107</v>
      </c>
      <c r="F452" s="22" t="s">
        <v>386</v>
      </c>
      <c r="G452" s="22" t="str">
        <f t="shared" si="24"/>
        <v>Região Intermediária de Belo Horizonte</v>
      </c>
      <c r="H452" s="22">
        <f>VLOOKUP(E452,Planilha2!A:D,4,FALSE)</f>
        <v>0.74099999999999999</v>
      </c>
      <c r="I452" s="22" t="s">
        <v>22</v>
      </c>
      <c r="J452" s="22" t="s">
        <v>22</v>
      </c>
      <c r="K452" s="22" t="s">
        <v>22</v>
      </c>
      <c r="L452" s="22" t="s">
        <v>22</v>
      </c>
      <c r="M452" s="22" t="s">
        <v>22</v>
      </c>
      <c r="N452" s="22" t="s">
        <v>40</v>
      </c>
      <c r="O452" s="23" t="s">
        <v>23</v>
      </c>
      <c r="P452" s="23" t="s">
        <v>58</v>
      </c>
      <c r="Q452" s="23" t="s">
        <v>58</v>
      </c>
      <c r="R452" s="23" t="s">
        <v>58</v>
      </c>
      <c r="S452" s="23" t="s">
        <v>58</v>
      </c>
      <c r="T452" s="24" t="s">
        <v>1109</v>
      </c>
      <c r="U452" s="24" t="s">
        <v>3032</v>
      </c>
      <c r="V452" s="22" t="s">
        <v>3030</v>
      </c>
      <c r="W452" s="9">
        <v>0</v>
      </c>
      <c r="X452" t="str">
        <f>VLOOKUP(E452,Planilha2!A:D,3,FALSE)</f>
        <v>Região Intermediária de Belo Horizonte</v>
      </c>
      <c r="Y452">
        <f>VLOOKUP(E452,Planilha2!A:D,4,FALSE)</f>
        <v>0.74099999999999999</v>
      </c>
      <c r="Z452" s="16">
        <f t="shared" si="25"/>
        <v>1</v>
      </c>
      <c r="AA452" s="16">
        <f t="shared" si="26"/>
        <v>1</v>
      </c>
      <c r="AB452" s="16">
        <f t="shared" si="27"/>
        <v>1</v>
      </c>
    </row>
    <row r="453" spans="1:28" ht="73.5" customHeight="1" x14ac:dyDescent="0.25">
      <c r="A453" s="21">
        <v>271370</v>
      </c>
      <c r="B453" s="22" t="s">
        <v>1794</v>
      </c>
      <c r="C453" s="22" t="s">
        <v>1795</v>
      </c>
      <c r="D453" s="22" t="s">
        <v>104</v>
      </c>
      <c r="E453" s="23">
        <v>3106200</v>
      </c>
      <c r="F453" s="22" t="s">
        <v>61</v>
      </c>
      <c r="G453" s="22" t="str">
        <f t="shared" ref="G453:G516" si="28">X453</f>
        <v>Região Intermediária de Belo Horizonte</v>
      </c>
      <c r="H453" s="22">
        <f>VLOOKUP(E453,Planilha2!A:D,4,FALSE)</f>
        <v>0.81</v>
      </c>
      <c r="I453" s="22" t="s">
        <v>22</v>
      </c>
      <c r="J453" s="22" t="s">
        <v>22</v>
      </c>
      <c r="K453" s="22" t="s">
        <v>22</v>
      </c>
      <c r="L453" s="22" t="s">
        <v>22</v>
      </c>
      <c r="M453" s="22" t="s">
        <v>22</v>
      </c>
      <c r="N453" s="22" t="s">
        <v>22</v>
      </c>
      <c r="O453" s="23" t="s">
        <v>23</v>
      </c>
      <c r="P453" s="23" t="s">
        <v>23</v>
      </c>
      <c r="Q453" s="23" t="s">
        <v>23</v>
      </c>
      <c r="R453" s="23" t="s">
        <v>23</v>
      </c>
      <c r="S453" s="23" t="s">
        <v>24</v>
      </c>
      <c r="T453" s="24" t="s">
        <v>1109</v>
      </c>
      <c r="U453" s="24" t="s">
        <v>3032</v>
      </c>
      <c r="V453" s="27" t="s">
        <v>3043</v>
      </c>
      <c r="W453" s="8" t="s">
        <v>1796</v>
      </c>
      <c r="X453" t="str">
        <f>VLOOKUP(E453,Planilha2!A:D,3,FALSE)</f>
        <v>Região Intermediária de Belo Horizonte</v>
      </c>
      <c r="Y453">
        <f>VLOOKUP(E453,Planilha2!A:D,4,FALSE)</f>
        <v>0.81</v>
      </c>
      <c r="Z453" s="16">
        <f t="shared" ref="Z453:Z516" si="29">COUNTIFS($A$5:$A$894,A453)</f>
        <v>1</v>
      </c>
      <c r="AA453" s="16">
        <f t="shared" ref="AA453:AA516" si="30">COUNTIF($B$5:$B$894,B453)</f>
        <v>2</v>
      </c>
      <c r="AB453" s="16">
        <f t="shared" ref="AB453:AB516" si="31">COUNTIF($C$5:$C$894,C453)</f>
        <v>2</v>
      </c>
    </row>
    <row r="454" spans="1:28" ht="73.5" customHeight="1" x14ac:dyDescent="0.25">
      <c r="A454" s="21">
        <v>271394</v>
      </c>
      <c r="B454" s="22" t="s">
        <v>1799</v>
      </c>
      <c r="C454" s="22" t="s">
        <v>1800</v>
      </c>
      <c r="D454" s="22" t="s">
        <v>276</v>
      </c>
      <c r="E454" s="23">
        <v>3170701</v>
      </c>
      <c r="F454" s="22" t="s">
        <v>408</v>
      </c>
      <c r="G454" s="22" t="str">
        <f t="shared" si="28"/>
        <v>Região Intermediária de Varginha</v>
      </c>
      <c r="H454" s="22">
        <f>VLOOKUP(E454,Planilha2!A:D,4,FALSE)</f>
        <v>0.77800000000000002</v>
      </c>
      <c r="I454" s="22" t="s">
        <v>22</v>
      </c>
      <c r="J454" s="22" t="s">
        <v>22</v>
      </c>
      <c r="K454" s="22" t="s">
        <v>22</v>
      </c>
      <c r="L454" s="22" t="s">
        <v>22</v>
      </c>
      <c r="M454" s="22" t="s">
        <v>22</v>
      </c>
      <c r="N454" s="22" t="s">
        <v>40</v>
      </c>
      <c r="O454" s="23" t="s">
        <v>23</v>
      </c>
      <c r="P454" s="23" t="s">
        <v>23</v>
      </c>
      <c r="Q454" s="23" t="s">
        <v>23</v>
      </c>
      <c r="R454" s="23" t="s">
        <v>23</v>
      </c>
      <c r="S454" s="23" t="s">
        <v>30</v>
      </c>
      <c r="T454" s="24" t="s">
        <v>1109</v>
      </c>
      <c r="U454" s="24" t="s">
        <v>3032</v>
      </c>
      <c r="V454" s="27" t="s">
        <v>3056</v>
      </c>
      <c r="W454" s="8" t="s">
        <v>85</v>
      </c>
      <c r="X454" t="str">
        <f>VLOOKUP(E454,Planilha2!A:D,3,FALSE)</f>
        <v>Região Intermediária de Varginha</v>
      </c>
      <c r="Y454">
        <f>VLOOKUP(E454,Planilha2!A:D,4,FALSE)</f>
        <v>0.77800000000000002</v>
      </c>
      <c r="Z454" s="16">
        <f t="shared" si="29"/>
        <v>1</v>
      </c>
      <c r="AA454" s="16">
        <f t="shared" si="30"/>
        <v>2</v>
      </c>
      <c r="AB454" s="16">
        <f t="shared" si="31"/>
        <v>2</v>
      </c>
    </row>
    <row r="455" spans="1:28" ht="73.5" customHeight="1" x14ac:dyDescent="0.25">
      <c r="A455" s="21">
        <v>271750</v>
      </c>
      <c r="B455" s="22" t="s">
        <v>1671</v>
      </c>
      <c r="C455" s="22" t="s">
        <v>1672</v>
      </c>
      <c r="D455" s="22" t="s">
        <v>92</v>
      </c>
      <c r="E455" s="23">
        <v>3106200</v>
      </c>
      <c r="F455" s="22" t="s">
        <v>61</v>
      </c>
      <c r="G455" s="22" t="str">
        <f t="shared" si="28"/>
        <v>Região Intermediária de Belo Horizonte</v>
      </c>
      <c r="H455" s="22">
        <f>VLOOKUP(E455,Planilha2!A:D,4,FALSE)</f>
        <v>0.81</v>
      </c>
      <c r="I455" s="22" t="s">
        <v>22</v>
      </c>
      <c r="J455" s="22" t="s">
        <v>22</v>
      </c>
      <c r="K455" s="22" t="s">
        <v>22</v>
      </c>
      <c r="L455" s="22" t="s">
        <v>22</v>
      </c>
      <c r="M455" s="22" t="s">
        <v>22</v>
      </c>
      <c r="N455" s="22" t="s">
        <v>40</v>
      </c>
      <c r="O455" s="23" t="s">
        <v>23</v>
      </c>
      <c r="P455" s="23" t="s">
        <v>58</v>
      </c>
      <c r="Q455" s="23" t="s">
        <v>58</v>
      </c>
      <c r="R455" s="23" t="s">
        <v>58</v>
      </c>
      <c r="S455" s="23" t="s">
        <v>58</v>
      </c>
      <c r="T455" s="24" t="s">
        <v>1109</v>
      </c>
      <c r="U455" s="24" t="s">
        <v>3032</v>
      </c>
      <c r="V455" s="22" t="s">
        <v>3030</v>
      </c>
      <c r="W455" s="8">
        <v>0</v>
      </c>
      <c r="X455" t="str">
        <f>VLOOKUP(E455,Planilha2!A:D,3,FALSE)</f>
        <v>Região Intermediária de Belo Horizonte</v>
      </c>
      <c r="Y455">
        <f>VLOOKUP(E455,Planilha2!A:D,4,FALSE)</f>
        <v>0.81</v>
      </c>
      <c r="Z455" s="16">
        <f t="shared" si="29"/>
        <v>1</v>
      </c>
      <c r="AA455" s="16">
        <f t="shared" si="30"/>
        <v>1</v>
      </c>
      <c r="AB455" s="16">
        <f t="shared" si="31"/>
        <v>1</v>
      </c>
    </row>
    <row r="456" spans="1:28" ht="73.5" customHeight="1" x14ac:dyDescent="0.25">
      <c r="A456" s="21">
        <v>271952</v>
      </c>
      <c r="B456" s="22" t="s">
        <v>1898</v>
      </c>
      <c r="C456" s="22" t="s">
        <v>1899</v>
      </c>
      <c r="D456" s="22" t="s">
        <v>20</v>
      </c>
      <c r="E456" s="23">
        <v>3136702</v>
      </c>
      <c r="F456" s="22" t="s">
        <v>198</v>
      </c>
      <c r="G456" s="22" t="str">
        <f t="shared" si="28"/>
        <v>Região Intermediária de Juíz de Fora</v>
      </c>
      <c r="H456" s="22">
        <f>VLOOKUP(E456,Planilha2!A:D,4,FALSE)</f>
        <v>0.77800000000000002</v>
      </c>
      <c r="I456" s="22" t="s">
        <v>40</v>
      </c>
      <c r="J456" s="22" t="s">
        <v>22</v>
      </c>
      <c r="K456" s="22" t="s">
        <v>22</v>
      </c>
      <c r="L456" s="22" t="s">
        <v>22</v>
      </c>
      <c r="M456" s="22" t="s">
        <v>22</v>
      </c>
      <c r="N456" s="22" t="s">
        <v>40</v>
      </c>
      <c r="O456" s="23" t="s">
        <v>23</v>
      </c>
      <c r="P456" s="23" t="s">
        <v>23</v>
      </c>
      <c r="Q456" s="23" t="s">
        <v>23</v>
      </c>
      <c r="R456" s="23" t="s">
        <v>23</v>
      </c>
      <c r="S456" s="23" t="s">
        <v>24</v>
      </c>
      <c r="T456" s="24" t="s">
        <v>1109</v>
      </c>
      <c r="U456" s="24" t="s">
        <v>3032</v>
      </c>
      <c r="V456" s="27" t="s">
        <v>3060</v>
      </c>
      <c r="W456" s="8" t="s">
        <v>400</v>
      </c>
      <c r="X456" t="str">
        <f>VLOOKUP(E456,Planilha2!A:D,3,FALSE)</f>
        <v>Região Intermediária de Juíz de Fora</v>
      </c>
      <c r="Y456">
        <f>VLOOKUP(E456,Planilha2!A:D,4,FALSE)</f>
        <v>0.77800000000000002</v>
      </c>
      <c r="Z456" s="16">
        <f t="shared" si="29"/>
        <v>1</v>
      </c>
      <c r="AA456" s="16">
        <f t="shared" si="30"/>
        <v>2</v>
      </c>
      <c r="AB456" s="16">
        <f t="shared" si="31"/>
        <v>2</v>
      </c>
    </row>
    <row r="457" spans="1:28" ht="73.5" customHeight="1" x14ac:dyDescent="0.25">
      <c r="A457" s="21">
        <v>272032</v>
      </c>
      <c r="B457" s="22" t="s">
        <v>1910</v>
      </c>
      <c r="C457" s="22" t="s">
        <v>1911</v>
      </c>
      <c r="D457" s="22" t="s">
        <v>208</v>
      </c>
      <c r="E457" s="23">
        <v>3146107</v>
      </c>
      <c r="F457" s="22" t="s">
        <v>386</v>
      </c>
      <c r="G457" s="22" t="str">
        <f t="shared" si="28"/>
        <v>Região Intermediária de Belo Horizonte</v>
      </c>
      <c r="H457" s="22">
        <f>VLOOKUP(E457,Planilha2!A:D,4,FALSE)</f>
        <v>0.74099999999999999</v>
      </c>
      <c r="I457" s="22" t="s">
        <v>22</v>
      </c>
      <c r="J457" s="22" t="s">
        <v>22</v>
      </c>
      <c r="K457" s="22" t="s">
        <v>22</v>
      </c>
      <c r="L457" s="22" t="s">
        <v>22</v>
      </c>
      <c r="M457" s="22" t="s">
        <v>22</v>
      </c>
      <c r="N457" s="22" t="s">
        <v>22</v>
      </c>
      <c r="O457" s="23" t="s">
        <v>58</v>
      </c>
      <c r="P457" s="22" t="s">
        <v>337</v>
      </c>
      <c r="Q457" s="22" t="s">
        <v>337</v>
      </c>
      <c r="R457" s="22" t="s">
        <v>337</v>
      </c>
      <c r="S457" s="22" t="s">
        <v>18</v>
      </c>
      <c r="T457" s="25" t="s">
        <v>1109</v>
      </c>
      <c r="U457" s="24" t="s">
        <v>3032</v>
      </c>
      <c r="V457" s="22" t="s">
        <v>3030</v>
      </c>
      <c r="W457" s="11" t="s">
        <v>1912</v>
      </c>
      <c r="X457" t="str">
        <f>VLOOKUP(E457,Planilha2!A:D,3,FALSE)</f>
        <v>Região Intermediária de Belo Horizonte</v>
      </c>
      <c r="Y457">
        <f>VLOOKUP(E457,Planilha2!A:D,4,FALSE)</f>
        <v>0.74099999999999999</v>
      </c>
      <c r="Z457" s="16">
        <f t="shared" si="29"/>
        <v>1</v>
      </c>
      <c r="AA457" s="16">
        <f t="shared" si="30"/>
        <v>1</v>
      </c>
      <c r="AB457" s="16">
        <f t="shared" si="31"/>
        <v>1</v>
      </c>
    </row>
    <row r="458" spans="1:28" ht="73.5" customHeight="1" x14ac:dyDescent="0.25">
      <c r="A458" s="21">
        <v>274176</v>
      </c>
      <c r="B458" s="22" t="s">
        <v>1726</v>
      </c>
      <c r="C458" s="22" t="s">
        <v>1727</v>
      </c>
      <c r="D458" s="22" t="s">
        <v>276</v>
      </c>
      <c r="E458" s="23">
        <v>3136702</v>
      </c>
      <c r="F458" s="22" t="s">
        <v>198</v>
      </c>
      <c r="G458" s="22" t="str">
        <f t="shared" si="28"/>
        <v>Região Intermediária de Juíz de Fora</v>
      </c>
      <c r="H458" s="22">
        <f>VLOOKUP(E458,Planilha2!A:D,4,FALSE)</f>
        <v>0.77800000000000002</v>
      </c>
      <c r="I458" s="22" t="s">
        <v>22</v>
      </c>
      <c r="J458" s="22" t="s">
        <v>40</v>
      </c>
      <c r="K458" s="22" t="s">
        <v>22</v>
      </c>
      <c r="L458" s="22" t="s">
        <v>22</v>
      </c>
      <c r="M458" s="22" t="s">
        <v>22</v>
      </c>
      <c r="N458" s="22" t="s">
        <v>40</v>
      </c>
      <c r="O458" s="23" t="s">
        <v>23</v>
      </c>
      <c r="P458" s="23" t="s">
        <v>23</v>
      </c>
      <c r="Q458" s="23" t="s">
        <v>23</v>
      </c>
      <c r="R458" s="23" t="s">
        <v>58</v>
      </c>
      <c r="S458" s="23" t="s">
        <v>24</v>
      </c>
      <c r="T458" s="24" t="s">
        <v>1109</v>
      </c>
      <c r="U458" s="24" t="s">
        <v>3032</v>
      </c>
      <c r="V458" s="27" t="s">
        <v>3058</v>
      </c>
      <c r="W458" s="9" t="s">
        <v>1226</v>
      </c>
      <c r="X458" t="str">
        <f>VLOOKUP(E458,Planilha2!A:D,3,FALSE)</f>
        <v>Região Intermediária de Juíz de Fora</v>
      </c>
      <c r="Y458">
        <f>VLOOKUP(E458,Planilha2!A:D,4,FALSE)</f>
        <v>0.77800000000000002</v>
      </c>
      <c r="Z458" s="16">
        <f t="shared" si="29"/>
        <v>1</v>
      </c>
      <c r="AA458" s="16">
        <f t="shared" si="30"/>
        <v>2</v>
      </c>
      <c r="AB458" s="16">
        <f t="shared" si="31"/>
        <v>2</v>
      </c>
    </row>
    <row r="459" spans="1:28" ht="73.5" customHeight="1" x14ac:dyDescent="0.25">
      <c r="A459" s="21">
        <v>274501</v>
      </c>
      <c r="B459" s="22" t="s">
        <v>1616</v>
      </c>
      <c r="C459" s="22" t="s">
        <v>1618</v>
      </c>
      <c r="D459" s="22" t="s">
        <v>92</v>
      </c>
      <c r="E459" s="23">
        <v>3156700</v>
      </c>
      <c r="F459" s="22" t="s">
        <v>1619</v>
      </c>
      <c r="G459" s="22" t="str">
        <f t="shared" si="28"/>
        <v>Região Intermediária de Belo Horizonte</v>
      </c>
      <c r="H459" s="22">
        <f>VLOOKUP(E459,Planilha2!A:D,4,FALSE)</f>
        <v>0.73099999999999998</v>
      </c>
      <c r="I459" s="22" t="s">
        <v>22</v>
      </c>
      <c r="J459" s="22" t="s">
        <v>22</v>
      </c>
      <c r="K459" s="22" t="s">
        <v>22</v>
      </c>
      <c r="L459" s="22" t="s">
        <v>40</v>
      </c>
      <c r="M459" s="22" t="s">
        <v>22</v>
      </c>
      <c r="N459" s="22" t="s">
        <v>22</v>
      </c>
      <c r="O459" s="23" t="s">
        <v>23</v>
      </c>
      <c r="P459" s="23" t="s">
        <v>58</v>
      </c>
      <c r="Q459" s="23" t="s">
        <v>23</v>
      </c>
      <c r="R459" s="23" t="s">
        <v>23</v>
      </c>
      <c r="S459" s="23" t="s">
        <v>93</v>
      </c>
      <c r="T459" s="24" t="s">
        <v>1109</v>
      </c>
      <c r="U459" s="24" t="s">
        <v>3032</v>
      </c>
      <c r="V459" s="26" t="s">
        <v>3055</v>
      </c>
      <c r="W459" s="8" t="s">
        <v>151</v>
      </c>
      <c r="X459" t="str">
        <f>VLOOKUP(E459,Planilha2!A:D,3,FALSE)</f>
        <v>Região Intermediária de Belo Horizonte</v>
      </c>
      <c r="Y459">
        <f>VLOOKUP(E459,Planilha2!A:D,4,FALSE)</f>
        <v>0.73099999999999998</v>
      </c>
      <c r="Z459" s="16">
        <f t="shared" si="29"/>
        <v>1</v>
      </c>
      <c r="AA459" s="16">
        <f t="shared" si="30"/>
        <v>1</v>
      </c>
      <c r="AB459" s="16">
        <f t="shared" si="31"/>
        <v>2</v>
      </c>
    </row>
    <row r="460" spans="1:28" ht="73.5" customHeight="1" x14ac:dyDescent="0.25">
      <c r="A460" s="21">
        <v>274515</v>
      </c>
      <c r="B460" s="22" t="s">
        <v>1973</v>
      </c>
      <c r="C460" s="22" t="s">
        <v>1974</v>
      </c>
      <c r="D460" s="22" t="s">
        <v>20</v>
      </c>
      <c r="E460" s="23">
        <v>3148301</v>
      </c>
      <c r="F460" s="22" t="s">
        <v>475</v>
      </c>
      <c r="G460" s="22" t="str">
        <f t="shared" si="28"/>
        <v>Região Intermediária de Juíz de Fora</v>
      </c>
      <c r="H460" s="22">
        <f>VLOOKUP(E460,Planilha2!A:D,4,FALSE)</f>
        <v>0.63700000000000001</v>
      </c>
      <c r="I460" s="22" t="s">
        <v>40</v>
      </c>
      <c r="J460" s="22" t="s">
        <v>22</v>
      </c>
      <c r="K460" s="22" t="s">
        <v>22</v>
      </c>
      <c r="L460" s="22" t="s">
        <v>22</v>
      </c>
      <c r="M460" s="22" t="s">
        <v>22</v>
      </c>
      <c r="N460" s="22" t="s">
        <v>22</v>
      </c>
      <c r="O460" s="23" t="s">
        <v>58</v>
      </c>
      <c r="P460" s="23" t="s">
        <v>23</v>
      </c>
      <c r="Q460" s="23" t="s">
        <v>58</v>
      </c>
      <c r="R460" s="23" t="s">
        <v>58</v>
      </c>
      <c r="S460" s="23" t="s">
        <v>23</v>
      </c>
      <c r="T460" s="24" t="s">
        <v>1109</v>
      </c>
      <c r="U460" s="24" t="s">
        <v>3032</v>
      </c>
      <c r="V460" s="22" t="s">
        <v>3030</v>
      </c>
      <c r="W460" s="9" t="s">
        <v>505</v>
      </c>
      <c r="X460" t="str">
        <f>VLOOKUP(E460,Planilha2!A:D,3,FALSE)</f>
        <v>Região Intermediária de Juíz de Fora</v>
      </c>
      <c r="Y460">
        <f>VLOOKUP(E460,Planilha2!A:D,4,FALSE)</f>
        <v>0.63700000000000001</v>
      </c>
      <c r="Z460" s="16">
        <f t="shared" si="29"/>
        <v>1</v>
      </c>
      <c r="AA460" s="16">
        <f t="shared" si="30"/>
        <v>1</v>
      </c>
      <c r="AB460" s="16">
        <f t="shared" si="31"/>
        <v>1</v>
      </c>
    </row>
    <row r="461" spans="1:28" ht="73.5" customHeight="1" x14ac:dyDescent="0.25">
      <c r="A461" s="21">
        <v>274584</v>
      </c>
      <c r="B461" s="22" t="s">
        <v>1984</v>
      </c>
      <c r="C461" s="22" t="s">
        <v>1985</v>
      </c>
      <c r="D461" s="22" t="s">
        <v>28</v>
      </c>
      <c r="E461" s="23">
        <v>3170107</v>
      </c>
      <c r="F461" s="22" t="s">
        <v>1986</v>
      </c>
      <c r="G461" s="22" t="str">
        <f t="shared" si="28"/>
        <v>Região Intermediária de Uberaba</v>
      </c>
      <c r="H461" s="22">
        <f>VLOOKUP(E461,Planilha2!A:D,4,FALSE)</f>
        <v>0.77200000000000002</v>
      </c>
      <c r="I461" s="22" t="s">
        <v>22</v>
      </c>
      <c r="J461" s="22" t="s">
        <v>22</v>
      </c>
      <c r="K461" s="22" t="s">
        <v>22</v>
      </c>
      <c r="L461" s="22" t="s">
        <v>40</v>
      </c>
      <c r="M461" s="22" t="s">
        <v>22</v>
      </c>
      <c r="N461" s="22" t="s">
        <v>22</v>
      </c>
      <c r="O461" s="23" t="s">
        <v>58</v>
      </c>
      <c r="P461" s="23" t="s">
        <v>23</v>
      </c>
      <c r="Q461" s="23" t="s">
        <v>23</v>
      </c>
      <c r="R461" s="23" t="s">
        <v>23</v>
      </c>
      <c r="S461" s="23" t="s">
        <v>24</v>
      </c>
      <c r="T461" s="24" t="s">
        <v>1109</v>
      </c>
      <c r="U461" s="24" t="s">
        <v>3032</v>
      </c>
      <c r="V461" s="22" t="s">
        <v>3030</v>
      </c>
      <c r="W461" s="8" t="s">
        <v>400</v>
      </c>
      <c r="X461" t="str">
        <f>VLOOKUP(E461,Planilha2!A:D,3,FALSE)</f>
        <v>Região Intermediária de Uberaba</v>
      </c>
      <c r="Y461">
        <f>VLOOKUP(E461,Planilha2!A:D,4,FALSE)</f>
        <v>0.77200000000000002</v>
      </c>
      <c r="Z461" s="16">
        <f t="shared" si="29"/>
        <v>1</v>
      </c>
      <c r="AA461" s="16">
        <f t="shared" si="30"/>
        <v>1</v>
      </c>
      <c r="AB461" s="16">
        <f t="shared" si="31"/>
        <v>1</v>
      </c>
    </row>
    <row r="462" spans="1:28" ht="73.5" customHeight="1" x14ac:dyDescent="0.25">
      <c r="A462" s="21">
        <v>274934</v>
      </c>
      <c r="B462" s="22" t="s">
        <v>2031</v>
      </c>
      <c r="C462" s="22" t="s">
        <v>2032</v>
      </c>
      <c r="D462" s="22" t="s">
        <v>20</v>
      </c>
      <c r="E462" s="23">
        <v>3143906</v>
      </c>
      <c r="F462" s="22" t="s">
        <v>391</v>
      </c>
      <c r="G462" s="22" t="str">
        <f t="shared" si="28"/>
        <v>Região Intermediária de Juíz de Fora</v>
      </c>
      <c r="H462" s="22">
        <f>VLOOKUP(E462,Planilha2!A:D,4,FALSE)</f>
        <v>0.73399999999999999</v>
      </c>
      <c r="I462" s="22" t="s">
        <v>40</v>
      </c>
      <c r="J462" s="22" t="s">
        <v>22</v>
      </c>
      <c r="K462" s="22" t="s">
        <v>22</v>
      </c>
      <c r="L462" s="22" t="s">
        <v>22</v>
      </c>
      <c r="M462" s="22" t="s">
        <v>22</v>
      </c>
      <c r="N462" s="22" t="s">
        <v>22</v>
      </c>
      <c r="O462" s="23" t="s">
        <v>58</v>
      </c>
      <c r="P462" s="23" t="s">
        <v>58</v>
      </c>
      <c r="Q462" s="23" t="s">
        <v>23</v>
      </c>
      <c r="R462" s="23" t="s">
        <v>58</v>
      </c>
      <c r="S462" s="23" t="s">
        <v>23</v>
      </c>
      <c r="T462" s="24" t="s">
        <v>1109</v>
      </c>
      <c r="U462" s="24" t="s">
        <v>3032</v>
      </c>
      <c r="V462" s="22" t="s">
        <v>3030</v>
      </c>
      <c r="W462" s="8" t="s">
        <v>334</v>
      </c>
      <c r="X462" t="str">
        <f>VLOOKUP(E462,Planilha2!A:D,3,FALSE)</f>
        <v>Região Intermediária de Juíz de Fora</v>
      </c>
      <c r="Y462">
        <f>VLOOKUP(E462,Planilha2!A:D,4,FALSE)</f>
        <v>0.73399999999999999</v>
      </c>
      <c r="Z462" s="16">
        <f t="shared" si="29"/>
        <v>1</v>
      </c>
      <c r="AA462" s="16">
        <f t="shared" si="30"/>
        <v>1</v>
      </c>
      <c r="AB462" s="16">
        <f t="shared" si="31"/>
        <v>1</v>
      </c>
    </row>
    <row r="463" spans="1:28" ht="73.5" customHeight="1" x14ac:dyDescent="0.25">
      <c r="A463" s="21">
        <v>274959</v>
      </c>
      <c r="B463" s="22" t="s">
        <v>2033</v>
      </c>
      <c r="C463" s="22" t="s">
        <v>2034</v>
      </c>
      <c r="D463" s="22" t="s">
        <v>28</v>
      </c>
      <c r="E463" s="23">
        <v>3170701</v>
      </c>
      <c r="F463" s="22" t="s">
        <v>408</v>
      </c>
      <c r="G463" s="22" t="str">
        <f t="shared" si="28"/>
        <v>Região Intermediária de Varginha</v>
      </c>
      <c r="H463" s="22">
        <f>VLOOKUP(E463,Planilha2!A:D,4,FALSE)</f>
        <v>0.77800000000000002</v>
      </c>
      <c r="I463" s="22" t="s">
        <v>22</v>
      </c>
      <c r="J463" s="22" t="s">
        <v>22</v>
      </c>
      <c r="K463" s="22" t="s">
        <v>22</v>
      </c>
      <c r="L463" s="22" t="s">
        <v>22</v>
      </c>
      <c r="M463" s="22" t="s">
        <v>22</v>
      </c>
      <c r="N463" s="22" t="s">
        <v>22</v>
      </c>
      <c r="O463" s="23" t="s">
        <v>23</v>
      </c>
      <c r="P463" s="23" t="s">
        <v>58</v>
      </c>
      <c r="Q463" s="23" t="s">
        <v>23</v>
      </c>
      <c r="R463" s="23" t="s">
        <v>23</v>
      </c>
      <c r="S463" s="23" t="s">
        <v>24</v>
      </c>
      <c r="T463" s="24" t="s">
        <v>1109</v>
      </c>
      <c r="U463" s="24" t="s">
        <v>3032</v>
      </c>
      <c r="V463" s="27" t="s">
        <v>3039</v>
      </c>
      <c r="W463" s="8" t="s">
        <v>151</v>
      </c>
      <c r="X463" t="str">
        <f>VLOOKUP(E463,Planilha2!A:D,3,FALSE)</f>
        <v>Região Intermediária de Varginha</v>
      </c>
      <c r="Y463">
        <f>VLOOKUP(E463,Planilha2!A:D,4,FALSE)</f>
        <v>0.77800000000000002</v>
      </c>
      <c r="Z463" s="16">
        <f t="shared" si="29"/>
        <v>1</v>
      </c>
      <c r="AA463" s="16">
        <f t="shared" si="30"/>
        <v>1</v>
      </c>
      <c r="AB463" s="16">
        <f t="shared" si="31"/>
        <v>2</v>
      </c>
    </row>
    <row r="464" spans="1:28" ht="73.5" customHeight="1" x14ac:dyDescent="0.25">
      <c r="A464" s="21">
        <v>274968</v>
      </c>
      <c r="B464" s="22" t="s">
        <v>2035</v>
      </c>
      <c r="C464" s="22" t="s">
        <v>2036</v>
      </c>
      <c r="D464" s="22" t="s">
        <v>28</v>
      </c>
      <c r="E464" s="23">
        <v>3106200</v>
      </c>
      <c r="F464" s="22" t="s">
        <v>61</v>
      </c>
      <c r="G464" s="22" t="str">
        <f t="shared" si="28"/>
        <v>Região Intermediária de Belo Horizonte</v>
      </c>
      <c r="H464" s="22">
        <f>VLOOKUP(E464,Planilha2!A:D,4,FALSE)</f>
        <v>0.81</v>
      </c>
      <c r="I464" s="22" t="s">
        <v>40</v>
      </c>
      <c r="J464" s="22" t="s">
        <v>22</v>
      </c>
      <c r="K464" s="22" t="s">
        <v>22</v>
      </c>
      <c r="L464" s="22" t="s">
        <v>22</v>
      </c>
      <c r="M464" s="22" t="s">
        <v>22</v>
      </c>
      <c r="N464" s="22" t="s">
        <v>22</v>
      </c>
      <c r="O464" s="23" t="s">
        <v>58</v>
      </c>
      <c r="P464" s="23" t="s">
        <v>23</v>
      </c>
      <c r="Q464" s="23" t="s">
        <v>23</v>
      </c>
      <c r="R464" s="23" t="s">
        <v>23</v>
      </c>
      <c r="S464" s="23" t="s">
        <v>24</v>
      </c>
      <c r="T464" s="24" t="s">
        <v>1109</v>
      </c>
      <c r="U464" s="24" t="s">
        <v>3032</v>
      </c>
      <c r="V464" s="22" t="s">
        <v>3030</v>
      </c>
      <c r="W464" s="9" t="s">
        <v>970</v>
      </c>
      <c r="X464" t="str">
        <f>VLOOKUP(E464,Planilha2!A:D,3,FALSE)</f>
        <v>Região Intermediária de Belo Horizonte</v>
      </c>
      <c r="Y464">
        <f>VLOOKUP(E464,Planilha2!A:D,4,FALSE)</f>
        <v>0.81</v>
      </c>
      <c r="Z464" s="16">
        <f t="shared" si="29"/>
        <v>1</v>
      </c>
      <c r="AA464" s="16">
        <f t="shared" si="30"/>
        <v>1</v>
      </c>
      <c r="AB464" s="16">
        <f t="shared" si="31"/>
        <v>1</v>
      </c>
    </row>
    <row r="465" spans="1:28" ht="73.5" customHeight="1" x14ac:dyDescent="0.25">
      <c r="A465" s="21">
        <v>275026</v>
      </c>
      <c r="B465" s="22" t="s">
        <v>1890</v>
      </c>
      <c r="C465" s="22" t="s">
        <v>1891</v>
      </c>
      <c r="D465" s="22" t="s">
        <v>92</v>
      </c>
      <c r="E465" s="23">
        <v>3119401</v>
      </c>
      <c r="F465" s="22" t="s">
        <v>1262</v>
      </c>
      <c r="G465" s="22" t="str">
        <f t="shared" si="28"/>
        <v>Região Intermediária de Ipatinga</v>
      </c>
      <c r="H465" s="22">
        <f>VLOOKUP(E465,Planilha2!A:D,4,FALSE)</f>
        <v>0.755</v>
      </c>
      <c r="I465" s="22" t="s">
        <v>22</v>
      </c>
      <c r="J465" s="22" t="s">
        <v>22</v>
      </c>
      <c r="K465" s="22" t="s">
        <v>22</v>
      </c>
      <c r="L465" s="22" t="s">
        <v>22</v>
      </c>
      <c r="M465" s="22" t="s">
        <v>22</v>
      </c>
      <c r="N465" s="22" t="s">
        <v>40</v>
      </c>
      <c r="O465" s="23" t="s">
        <v>23</v>
      </c>
      <c r="P465" s="22" t="s">
        <v>337</v>
      </c>
      <c r="Q465" s="22" t="s">
        <v>337</v>
      </c>
      <c r="R465" s="22" t="s">
        <v>337</v>
      </c>
      <c r="S465" s="22" t="s">
        <v>18</v>
      </c>
      <c r="T465" s="24" t="s">
        <v>1109</v>
      </c>
      <c r="U465" s="24" t="s">
        <v>3032</v>
      </c>
      <c r="V465" s="27" t="s">
        <v>3051</v>
      </c>
      <c r="W465" s="10" t="s">
        <v>2049</v>
      </c>
      <c r="X465" t="str">
        <f>VLOOKUP(E465,Planilha2!A:D,3,FALSE)</f>
        <v>Região Intermediária de Ipatinga</v>
      </c>
      <c r="Y465">
        <f>VLOOKUP(E465,Planilha2!A:D,4,FALSE)</f>
        <v>0.755</v>
      </c>
      <c r="Z465" s="16">
        <f t="shared" si="29"/>
        <v>1</v>
      </c>
      <c r="AA465" s="16">
        <f t="shared" si="30"/>
        <v>2</v>
      </c>
      <c r="AB465" s="16">
        <f t="shared" si="31"/>
        <v>2</v>
      </c>
    </row>
    <row r="466" spans="1:28" ht="73.5" customHeight="1" x14ac:dyDescent="0.25">
      <c r="A466" s="21">
        <v>275078</v>
      </c>
      <c r="B466" s="22" t="s">
        <v>373</v>
      </c>
      <c r="C466" s="22" t="s">
        <v>374</v>
      </c>
      <c r="D466" s="22" t="s">
        <v>20</v>
      </c>
      <c r="E466" s="23">
        <v>3143906</v>
      </c>
      <c r="F466" s="22" t="s">
        <v>391</v>
      </c>
      <c r="G466" s="22" t="str">
        <f t="shared" si="28"/>
        <v>Região Intermediária de Juíz de Fora</v>
      </c>
      <c r="H466" s="22">
        <f>VLOOKUP(E466,Planilha2!A:D,4,FALSE)</f>
        <v>0.73399999999999999</v>
      </c>
      <c r="I466" s="22" t="s">
        <v>40</v>
      </c>
      <c r="J466" s="22" t="s">
        <v>40</v>
      </c>
      <c r="K466" s="22" t="s">
        <v>22</v>
      </c>
      <c r="L466" s="22" t="s">
        <v>22</v>
      </c>
      <c r="M466" s="22" t="s">
        <v>22</v>
      </c>
      <c r="N466" s="22" t="s">
        <v>22</v>
      </c>
      <c r="O466" s="23" t="s">
        <v>58</v>
      </c>
      <c r="P466" s="23" t="s">
        <v>23</v>
      </c>
      <c r="Q466" s="23" t="s">
        <v>23</v>
      </c>
      <c r="R466" s="23" t="s">
        <v>58</v>
      </c>
      <c r="S466" s="23" t="s">
        <v>93</v>
      </c>
      <c r="T466" s="24" t="s">
        <v>1109</v>
      </c>
      <c r="U466" s="24" t="s">
        <v>3032</v>
      </c>
      <c r="V466" s="22" t="s">
        <v>3030</v>
      </c>
      <c r="W466" s="9" t="s">
        <v>970</v>
      </c>
      <c r="X466" t="str">
        <f>VLOOKUP(E466,Planilha2!A:D,3,FALSE)</f>
        <v>Região Intermediária de Juíz de Fora</v>
      </c>
      <c r="Y466">
        <f>VLOOKUP(E466,Planilha2!A:D,4,FALSE)</f>
        <v>0.73399999999999999</v>
      </c>
      <c r="Z466" s="16">
        <f t="shared" si="29"/>
        <v>1</v>
      </c>
      <c r="AA466" s="16">
        <f t="shared" si="30"/>
        <v>2</v>
      </c>
      <c r="AB466" s="16">
        <f t="shared" si="31"/>
        <v>2</v>
      </c>
    </row>
    <row r="467" spans="1:28" ht="73.5" customHeight="1" x14ac:dyDescent="0.25">
      <c r="A467" s="21">
        <v>275115</v>
      </c>
      <c r="B467" s="22" t="s">
        <v>2078</v>
      </c>
      <c r="C467" s="22" t="s">
        <v>2079</v>
      </c>
      <c r="D467" s="22" t="s">
        <v>208</v>
      </c>
      <c r="E467" s="23">
        <v>3140001</v>
      </c>
      <c r="F467" s="22" t="s">
        <v>708</v>
      </c>
      <c r="G467" s="22" t="str">
        <f t="shared" si="28"/>
        <v>Região Intermediária de Belo Horizonte</v>
      </c>
      <c r="H467" s="22">
        <f>VLOOKUP(E467,Planilha2!A:D,4,FALSE)</f>
        <v>0.74199999999999999</v>
      </c>
      <c r="I467" s="22" t="s">
        <v>40</v>
      </c>
      <c r="J467" s="22" t="s">
        <v>22</v>
      </c>
      <c r="K467" s="22" t="s">
        <v>22</v>
      </c>
      <c r="L467" s="22" t="s">
        <v>22</v>
      </c>
      <c r="M467" s="22" t="s">
        <v>22</v>
      </c>
      <c r="N467" s="22" t="s">
        <v>40</v>
      </c>
      <c r="O467" s="23" t="s">
        <v>58</v>
      </c>
      <c r="P467" s="22" t="s">
        <v>337</v>
      </c>
      <c r="Q467" s="22" t="s">
        <v>337</v>
      </c>
      <c r="R467" s="22" t="s">
        <v>337</v>
      </c>
      <c r="S467" s="23" t="s">
        <v>58</v>
      </c>
      <c r="T467" s="25" t="s">
        <v>1109</v>
      </c>
      <c r="U467" s="24" t="s">
        <v>3032</v>
      </c>
      <c r="V467" s="22" t="s">
        <v>3030</v>
      </c>
      <c r="W467" s="11">
        <v>0</v>
      </c>
      <c r="X467" t="str">
        <f>VLOOKUP(E467,Planilha2!A:D,3,FALSE)</f>
        <v>Região Intermediária de Belo Horizonte</v>
      </c>
      <c r="Y467">
        <f>VLOOKUP(E467,Planilha2!A:D,4,FALSE)</f>
        <v>0.74199999999999999</v>
      </c>
      <c r="Z467" s="16">
        <f t="shared" si="29"/>
        <v>1</v>
      </c>
      <c r="AA467" s="16">
        <f t="shared" si="30"/>
        <v>1</v>
      </c>
      <c r="AB467" s="16">
        <f t="shared" si="31"/>
        <v>1</v>
      </c>
    </row>
    <row r="468" spans="1:28" ht="73.5" customHeight="1" x14ac:dyDescent="0.25">
      <c r="A468" s="21">
        <v>275255</v>
      </c>
      <c r="B468" s="22" t="s">
        <v>2095</v>
      </c>
      <c r="C468" s="22" t="s">
        <v>2096</v>
      </c>
      <c r="D468" s="22" t="s">
        <v>276</v>
      </c>
      <c r="E468" s="23">
        <v>3106200</v>
      </c>
      <c r="F468" s="22" t="s">
        <v>61</v>
      </c>
      <c r="G468" s="22" t="str">
        <f t="shared" si="28"/>
        <v>Região Intermediária de Belo Horizonte</v>
      </c>
      <c r="H468" s="22">
        <f>VLOOKUP(E468,Planilha2!A:D,4,FALSE)</f>
        <v>0.81</v>
      </c>
      <c r="I468" s="22" t="s">
        <v>22</v>
      </c>
      <c r="J468" s="22" t="s">
        <v>40</v>
      </c>
      <c r="K468" s="22" t="s">
        <v>22</v>
      </c>
      <c r="L468" s="22" t="s">
        <v>22</v>
      </c>
      <c r="M468" s="22" t="s">
        <v>22</v>
      </c>
      <c r="N468" s="22" t="s">
        <v>22</v>
      </c>
      <c r="O468" s="23" t="s">
        <v>58</v>
      </c>
      <c r="P468" s="23" t="s">
        <v>23</v>
      </c>
      <c r="Q468" s="23" t="s">
        <v>23</v>
      </c>
      <c r="R468" s="23" t="s">
        <v>23</v>
      </c>
      <c r="S468" s="23" t="s">
        <v>24</v>
      </c>
      <c r="T468" s="24" t="s">
        <v>1109</v>
      </c>
      <c r="U468" s="24" t="s">
        <v>3032</v>
      </c>
      <c r="V468" s="22" t="s">
        <v>3030</v>
      </c>
      <c r="W468" s="9" t="s">
        <v>400</v>
      </c>
      <c r="X468" t="str">
        <f>VLOOKUP(E468,Planilha2!A:D,3,FALSE)</f>
        <v>Região Intermediária de Belo Horizonte</v>
      </c>
      <c r="Y468">
        <f>VLOOKUP(E468,Planilha2!A:D,4,FALSE)</f>
        <v>0.81</v>
      </c>
      <c r="Z468" s="16">
        <f t="shared" si="29"/>
        <v>1</v>
      </c>
      <c r="AA468" s="16">
        <f t="shared" si="30"/>
        <v>1</v>
      </c>
      <c r="AB468" s="16">
        <f t="shared" si="31"/>
        <v>1</v>
      </c>
    </row>
    <row r="469" spans="1:28" ht="73.5" customHeight="1" x14ac:dyDescent="0.25">
      <c r="A469" s="21">
        <v>275694</v>
      </c>
      <c r="B469" s="22" t="s">
        <v>2190</v>
      </c>
      <c r="C469" s="22" t="s">
        <v>2191</v>
      </c>
      <c r="D469" s="22" t="s">
        <v>20</v>
      </c>
      <c r="E469" s="23">
        <v>3170206</v>
      </c>
      <c r="F469" s="22" t="s">
        <v>2192</v>
      </c>
      <c r="G469" s="22" t="str">
        <f t="shared" si="28"/>
        <v>Região Intermediária de Uberlândia</v>
      </c>
      <c r="H469" s="22">
        <f>VLOOKUP(E469,Planilha2!A:D,4,FALSE)</f>
        <v>0.78900000000000003</v>
      </c>
      <c r="I469" s="22" t="s">
        <v>40</v>
      </c>
      <c r="J469" s="22" t="s">
        <v>22</v>
      </c>
      <c r="K469" s="22" t="s">
        <v>22</v>
      </c>
      <c r="L469" s="22" t="s">
        <v>22</v>
      </c>
      <c r="M469" s="22" t="s">
        <v>22</v>
      </c>
      <c r="N469" s="22" t="s">
        <v>40</v>
      </c>
      <c r="O469" s="23" t="s">
        <v>58</v>
      </c>
      <c r="P469" s="23" t="s">
        <v>58</v>
      </c>
      <c r="Q469" s="23" t="s">
        <v>23</v>
      </c>
      <c r="R469" s="23" t="s">
        <v>23</v>
      </c>
      <c r="S469" s="23" t="s">
        <v>93</v>
      </c>
      <c r="T469" s="24" t="s">
        <v>1109</v>
      </c>
      <c r="U469" s="24" t="s">
        <v>3032</v>
      </c>
      <c r="V469" s="22" t="s">
        <v>3030</v>
      </c>
      <c r="W469" s="8" t="s">
        <v>903</v>
      </c>
      <c r="X469" t="str">
        <f>VLOOKUP(E469,Planilha2!A:D,3,FALSE)</f>
        <v>Região Intermediária de Uberlândia</v>
      </c>
      <c r="Y469">
        <f>VLOOKUP(E469,Planilha2!A:D,4,FALSE)</f>
        <v>0.78900000000000003</v>
      </c>
      <c r="Z469" s="16">
        <f t="shared" si="29"/>
        <v>1</v>
      </c>
      <c r="AA469" s="16">
        <f t="shared" si="30"/>
        <v>1</v>
      </c>
      <c r="AB469" s="16">
        <f t="shared" si="31"/>
        <v>1</v>
      </c>
    </row>
    <row r="470" spans="1:28" ht="73.5" customHeight="1" x14ac:dyDescent="0.25">
      <c r="A470" s="21">
        <v>275853</v>
      </c>
      <c r="B470" s="22" t="s">
        <v>71</v>
      </c>
      <c r="C470" s="22" t="s">
        <v>72</v>
      </c>
      <c r="D470" s="22" t="s">
        <v>28</v>
      </c>
      <c r="E470" s="23">
        <v>3151800</v>
      </c>
      <c r="F470" s="22" t="s">
        <v>73</v>
      </c>
      <c r="G470" s="22" t="str">
        <f t="shared" si="28"/>
        <v>Região Intermediária de Pouso Alegre</v>
      </c>
      <c r="H470" s="22">
        <f>VLOOKUP(E470,Planilha2!A:D,4,FALSE)</f>
        <v>0.77900000000000003</v>
      </c>
      <c r="I470" s="22" t="s">
        <v>22</v>
      </c>
      <c r="J470" s="22" t="s">
        <v>22</v>
      </c>
      <c r="K470" s="22" t="s">
        <v>22</v>
      </c>
      <c r="L470" s="22" t="s">
        <v>22</v>
      </c>
      <c r="M470" s="22" t="s">
        <v>22</v>
      </c>
      <c r="N470" s="22" t="s">
        <v>40</v>
      </c>
      <c r="O470" s="23" t="s">
        <v>23</v>
      </c>
      <c r="P470" s="23" t="s">
        <v>58</v>
      </c>
      <c r="Q470" s="23" t="s">
        <v>58</v>
      </c>
      <c r="R470" s="23" t="s">
        <v>23</v>
      </c>
      <c r="S470" s="23" t="s">
        <v>23</v>
      </c>
      <c r="T470" s="25" t="s">
        <v>1109</v>
      </c>
      <c r="U470" s="24" t="s">
        <v>3032</v>
      </c>
      <c r="V470" s="22" t="s">
        <v>3030</v>
      </c>
      <c r="W470" s="10">
        <v>0</v>
      </c>
      <c r="X470" t="str">
        <f>VLOOKUP(E470,Planilha2!A:D,3,FALSE)</f>
        <v>Região Intermediária de Pouso Alegre</v>
      </c>
      <c r="Y470">
        <f>VLOOKUP(E470,Planilha2!A:D,4,FALSE)</f>
        <v>0.77900000000000003</v>
      </c>
      <c r="Z470" s="16">
        <f t="shared" si="29"/>
        <v>1</v>
      </c>
      <c r="AA470" s="16">
        <f t="shared" si="30"/>
        <v>1</v>
      </c>
      <c r="AB470" s="16">
        <f t="shared" si="31"/>
        <v>1</v>
      </c>
    </row>
    <row r="471" spans="1:28" ht="73.5" customHeight="1" x14ac:dyDescent="0.25">
      <c r="A471" s="21">
        <v>237123</v>
      </c>
      <c r="B471" s="22" t="s">
        <v>32</v>
      </c>
      <c r="C471" s="22" t="s">
        <v>33</v>
      </c>
      <c r="D471" s="22" t="s">
        <v>20</v>
      </c>
      <c r="E471" s="23">
        <v>3101508</v>
      </c>
      <c r="F471" s="22" t="s">
        <v>34</v>
      </c>
      <c r="G471" s="22" t="str">
        <f t="shared" si="28"/>
        <v>Região Intermediária de Juíz de Fora</v>
      </c>
      <c r="H471" s="22">
        <f>VLOOKUP(E471,Planilha2!A:D,4,FALSE)</f>
        <v>0.72599999999999998</v>
      </c>
      <c r="I471" s="22" t="s">
        <v>22</v>
      </c>
      <c r="J471" s="22" t="s">
        <v>22</v>
      </c>
      <c r="K471" s="22" t="s">
        <v>22</v>
      </c>
      <c r="L471" s="22" t="s">
        <v>22</v>
      </c>
      <c r="M471" s="22" t="s">
        <v>22</v>
      </c>
      <c r="N471" s="22" t="s">
        <v>22</v>
      </c>
      <c r="O471" s="23" t="s">
        <v>23</v>
      </c>
      <c r="P471" s="23" t="s">
        <v>23</v>
      </c>
      <c r="Q471" s="23" t="s">
        <v>23</v>
      </c>
      <c r="R471" s="23" t="s">
        <v>23</v>
      </c>
      <c r="S471" s="23" t="s">
        <v>24</v>
      </c>
      <c r="T471" s="24" t="s">
        <v>35</v>
      </c>
      <c r="U471" s="24" t="s">
        <v>3068</v>
      </c>
      <c r="V471" s="22" t="s">
        <v>36</v>
      </c>
      <c r="W471" s="9" t="s">
        <v>35</v>
      </c>
      <c r="X471" t="str">
        <f>VLOOKUP(E471,Planilha2!A:D,3,FALSE)</f>
        <v>Região Intermediária de Juíz de Fora</v>
      </c>
      <c r="Y471">
        <f>VLOOKUP(E471,Planilha2!A:D,4,FALSE)</f>
        <v>0.72599999999999998</v>
      </c>
      <c r="Z471" s="16">
        <f t="shared" si="29"/>
        <v>1</v>
      </c>
      <c r="AA471" s="16">
        <f t="shared" si="30"/>
        <v>1</v>
      </c>
      <c r="AB471" s="16">
        <f t="shared" si="31"/>
        <v>1</v>
      </c>
    </row>
    <row r="472" spans="1:28" ht="73.5" customHeight="1" x14ac:dyDescent="0.25">
      <c r="A472" s="21">
        <v>237215</v>
      </c>
      <c r="B472" s="22" t="s">
        <v>59</v>
      </c>
      <c r="C472" s="22" t="s">
        <v>60</v>
      </c>
      <c r="D472" s="22" t="s">
        <v>20</v>
      </c>
      <c r="E472" s="23">
        <v>3106200</v>
      </c>
      <c r="F472" s="22" t="s">
        <v>61</v>
      </c>
      <c r="G472" s="22" t="str">
        <f t="shared" si="28"/>
        <v>Região Intermediária de Belo Horizonte</v>
      </c>
      <c r="H472" s="22">
        <f>VLOOKUP(E472,Planilha2!A:D,4,FALSE)</f>
        <v>0.81</v>
      </c>
      <c r="I472" s="22" t="s">
        <v>22</v>
      </c>
      <c r="J472" s="22" t="s">
        <v>22</v>
      </c>
      <c r="K472" s="22" t="s">
        <v>22</v>
      </c>
      <c r="L472" s="22" t="s">
        <v>22</v>
      </c>
      <c r="M472" s="22" t="s">
        <v>22</v>
      </c>
      <c r="N472" s="22" t="s">
        <v>22</v>
      </c>
      <c r="O472" s="23" t="s">
        <v>23</v>
      </c>
      <c r="P472" s="23" t="s">
        <v>23</v>
      </c>
      <c r="Q472" s="23" t="s">
        <v>23</v>
      </c>
      <c r="R472" s="23" t="s">
        <v>23</v>
      </c>
      <c r="S472" s="23" t="s">
        <v>24</v>
      </c>
      <c r="T472" s="24" t="s">
        <v>62</v>
      </c>
      <c r="U472" s="24" t="s">
        <v>3068</v>
      </c>
      <c r="V472" s="22" t="s">
        <v>36</v>
      </c>
      <c r="W472" s="9" t="s">
        <v>62</v>
      </c>
      <c r="X472" t="str">
        <f>VLOOKUP(E472,Planilha2!A:D,3,FALSE)</f>
        <v>Região Intermediária de Belo Horizonte</v>
      </c>
      <c r="Y472">
        <f>VLOOKUP(E472,Planilha2!A:D,4,FALSE)</f>
        <v>0.81</v>
      </c>
      <c r="Z472" s="16">
        <f t="shared" si="29"/>
        <v>1</v>
      </c>
      <c r="AA472" s="16">
        <f t="shared" si="30"/>
        <v>1</v>
      </c>
      <c r="AB472" s="16">
        <f t="shared" si="31"/>
        <v>1</v>
      </c>
    </row>
    <row r="473" spans="1:28" ht="73.5" customHeight="1" x14ac:dyDescent="0.25">
      <c r="A473" s="21">
        <v>237263</v>
      </c>
      <c r="B473" s="22" t="s">
        <v>63</v>
      </c>
      <c r="C473" s="22" t="s">
        <v>64</v>
      </c>
      <c r="D473" s="22" t="s">
        <v>65</v>
      </c>
      <c r="E473" s="23">
        <v>3106200</v>
      </c>
      <c r="F473" s="22" t="s">
        <v>61</v>
      </c>
      <c r="G473" s="22" t="str">
        <f t="shared" si="28"/>
        <v>Região Intermediária de Belo Horizonte</v>
      </c>
      <c r="H473" s="22">
        <f>VLOOKUP(E473,Planilha2!A:D,4,FALSE)</f>
        <v>0.81</v>
      </c>
      <c r="I473" s="22" t="s">
        <v>22</v>
      </c>
      <c r="J473" s="22" t="s">
        <v>22</v>
      </c>
      <c r="K473" s="22" t="s">
        <v>22</v>
      </c>
      <c r="L473" s="22" t="s">
        <v>22</v>
      </c>
      <c r="M473" s="22" t="s">
        <v>22</v>
      </c>
      <c r="N473" s="22" t="s">
        <v>40</v>
      </c>
      <c r="O473" s="23" t="s">
        <v>23</v>
      </c>
      <c r="P473" s="23" t="s">
        <v>23</v>
      </c>
      <c r="Q473" s="23" t="s">
        <v>23</v>
      </c>
      <c r="R473" s="23" t="s">
        <v>23</v>
      </c>
      <c r="S473" s="23" t="s">
        <v>30</v>
      </c>
      <c r="T473" s="24" t="s">
        <v>66</v>
      </c>
      <c r="U473" s="24" t="s">
        <v>3068</v>
      </c>
      <c r="V473" s="22" t="s">
        <v>36</v>
      </c>
      <c r="W473" s="9" t="s">
        <v>66</v>
      </c>
      <c r="X473" t="str">
        <f>VLOOKUP(E473,Planilha2!A:D,3,FALSE)</f>
        <v>Região Intermediária de Belo Horizonte</v>
      </c>
      <c r="Y473">
        <f>VLOOKUP(E473,Planilha2!A:D,4,FALSE)</f>
        <v>0.81</v>
      </c>
      <c r="Z473" s="16">
        <f t="shared" si="29"/>
        <v>1</v>
      </c>
      <c r="AA473" s="16">
        <f t="shared" si="30"/>
        <v>1</v>
      </c>
      <c r="AB473" s="16">
        <f t="shared" si="31"/>
        <v>1</v>
      </c>
    </row>
    <row r="474" spans="1:28" ht="73.5" customHeight="1" x14ac:dyDescent="0.25">
      <c r="A474" s="21">
        <v>237428</v>
      </c>
      <c r="B474" s="22" t="s">
        <v>82</v>
      </c>
      <c r="C474" s="22" t="s">
        <v>83</v>
      </c>
      <c r="D474" s="22" t="s">
        <v>20</v>
      </c>
      <c r="E474" s="23">
        <v>3171071</v>
      </c>
      <c r="F474" s="22" t="s">
        <v>84</v>
      </c>
      <c r="G474" s="22" t="str">
        <f t="shared" si="28"/>
        <v>Região Intermediária de Teófilo Otoni</v>
      </c>
      <c r="H474" s="22">
        <f>VLOOKUP(E474,Planilha2!A:D,4,FALSE)</f>
        <v>0.63200000000000001</v>
      </c>
      <c r="I474" s="22" t="s">
        <v>22</v>
      </c>
      <c r="J474" s="22" t="s">
        <v>22</v>
      </c>
      <c r="K474" s="22" t="s">
        <v>22</v>
      </c>
      <c r="L474" s="22" t="s">
        <v>22</v>
      </c>
      <c r="M474" s="22" t="s">
        <v>22</v>
      </c>
      <c r="N474" s="22" t="s">
        <v>22</v>
      </c>
      <c r="O474" s="23" t="s">
        <v>23</v>
      </c>
      <c r="P474" s="23" t="s">
        <v>23</v>
      </c>
      <c r="Q474" s="23" t="s">
        <v>23</v>
      </c>
      <c r="R474" s="23" t="s">
        <v>23</v>
      </c>
      <c r="S474" s="23" t="s">
        <v>24</v>
      </c>
      <c r="T474" s="24" t="s">
        <v>85</v>
      </c>
      <c r="U474" s="24" t="s">
        <v>3068</v>
      </c>
      <c r="V474" s="22" t="s">
        <v>36</v>
      </c>
      <c r="W474" s="8" t="s">
        <v>85</v>
      </c>
      <c r="X474" t="str">
        <f>VLOOKUP(E474,Planilha2!A:D,3,FALSE)</f>
        <v>Região Intermediária de Teófilo Otoni</v>
      </c>
      <c r="Y474">
        <f>VLOOKUP(E474,Planilha2!A:D,4,FALSE)</f>
        <v>0.63200000000000001</v>
      </c>
      <c r="Z474" s="16">
        <f t="shared" si="29"/>
        <v>1</v>
      </c>
      <c r="AA474" s="16">
        <f t="shared" si="30"/>
        <v>1</v>
      </c>
      <c r="AB474" s="16">
        <f t="shared" si="31"/>
        <v>1</v>
      </c>
    </row>
    <row r="475" spans="1:28" ht="73.5" customHeight="1" x14ac:dyDescent="0.25">
      <c r="A475" s="21">
        <v>237571</v>
      </c>
      <c r="B475" s="22" t="s">
        <v>106</v>
      </c>
      <c r="C475" s="22" t="s">
        <v>107</v>
      </c>
      <c r="D475" s="22" t="s">
        <v>92</v>
      </c>
      <c r="E475" s="23">
        <v>3113404</v>
      </c>
      <c r="F475" s="22" t="s">
        <v>108</v>
      </c>
      <c r="G475" s="22" t="str">
        <f t="shared" si="28"/>
        <v>Região Intermediária de Ipatinga</v>
      </c>
      <c r="H475" s="22">
        <f>VLOOKUP(E475,Planilha2!A:D,4,FALSE)</f>
        <v>0.70599999999999996</v>
      </c>
      <c r="I475" s="22" t="s">
        <v>40</v>
      </c>
      <c r="J475" s="22" t="s">
        <v>22</v>
      </c>
      <c r="K475" s="22" t="s">
        <v>22</v>
      </c>
      <c r="L475" s="22" t="s">
        <v>22</v>
      </c>
      <c r="M475" s="22" t="s">
        <v>22</v>
      </c>
      <c r="N475" s="22" t="s">
        <v>22</v>
      </c>
      <c r="O475" s="23" t="s">
        <v>23</v>
      </c>
      <c r="P475" s="23" t="s">
        <v>58</v>
      </c>
      <c r="Q475" s="23" t="s">
        <v>23</v>
      </c>
      <c r="R475" s="23" t="s">
        <v>23</v>
      </c>
      <c r="S475" s="23" t="s">
        <v>93</v>
      </c>
      <c r="T475" s="24" t="s">
        <v>109</v>
      </c>
      <c r="U475" s="24" t="s">
        <v>3068</v>
      </c>
      <c r="V475" s="22" t="s">
        <v>36</v>
      </c>
      <c r="W475" s="9" t="s">
        <v>109</v>
      </c>
      <c r="X475" t="str">
        <f>VLOOKUP(E475,Planilha2!A:D,3,FALSE)</f>
        <v>Região Intermediária de Ipatinga</v>
      </c>
      <c r="Y475">
        <f>VLOOKUP(E475,Planilha2!A:D,4,FALSE)</f>
        <v>0.70599999999999996</v>
      </c>
      <c r="Z475" s="16">
        <f t="shared" si="29"/>
        <v>1</v>
      </c>
      <c r="AA475" s="16">
        <f t="shared" si="30"/>
        <v>1</v>
      </c>
      <c r="AB475" s="16">
        <f t="shared" si="31"/>
        <v>1</v>
      </c>
    </row>
    <row r="476" spans="1:28" ht="73.5" customHeight="1" x14ac:dyDescent="0.25">
      <c r="A476" s="21">
        <v>237705</v>
      </c>
      <c r="B476" s="22" t="s">
        <v>126</v>
      </c>
      <c r="C476" s="22" t="s">
        <v>127</v>
      </c>
      <c r="D476" s="22" t="s">
        <v>92</v>
      </c>
      <c r="E476" s="23">
        <v>3152501</v>
      </c>
      <c r="F476" s="22" t="s">
        <v>128</v>
      </c>
      <c r="G476" s="22" t="str">
        <f t="shared" si="28"/>
        <v>Região Intermediária de Pouso Alegre</v>
      </c>
      <c r="H476" s="22">
        <f>VLOOKUP(E476,Planilha2!A:D,4,FALSE)</f>
        <v>0.77400000000000002</v>
      </c>
      <c r="I476" s="22" t="s">
        <v>22</v>
      </c>
      <c r="J476" s="22" t="s">
        <v>22</v>
      </c>
      <c r="K476" s="22" t="s">
        <v>22</v>
      </c>
      <c r="L476" s="22" t="s">
        <v>22</v>
      </c>
      <c r="M476" s="22" t="s">
        <v>22</v>
      </c>
      <c r="N476" s="22" t="s">
        <v>22</v>
      </c>
      <c r="O476" s="23" t="s">
        <v>23</v>
      </c>
      <c r="P476" s="23" t="s">
        <v>58</v>
      </c>
      <c r="Q476" s="23" t="s">
        <v>23</v>
      </c>
      <c r="R476" s="23" t="s">
        <v>23</v>
      </c>
      <c r="S476" s="23" t="s">
        <v>93</v>
      </c>
      <c r="T476" s="24" t="s">
        <v>129</v>
      </c>
      <c r="U476" s="24" t="s">
        <v>3068</v>
      </c>
      <c r="V476" s="22" t="s">
        <v>36</v>
      </c>
      <c r="W476" s="9" t="s">
        <v>129</v>
      </c>
      <c r="X476" t="str">
        <f>VLOOKUP(E476,Planilha2!A:D,3,FALSE)</f>
        <v>Região Intermediária de Pouso Alegre</v>
      </c>
      <c r="Y476">
        <f>VLOOKUP(E476,Planilha2!A:D,4,FALSE)</f>
        <v>0.77400000000000002</v>
      </c>
      <c r="Z476" s="16">
        <f t="shared" si="29"/>
        <v>1</v>
      </c>
      <c r="AA476" s="16">
        <f t="shared" si="30"/>
        <v>1</v>
      </c>
      <c r="AB476" s="16">
        <f t="shared" si="31"/>
        <v>1</v>
      </c>
    </row>
    <row r="477" spans="1:28" ht="73.5" customHeight="1" x14ac:dyDescent="0.25">
      <c r="A477" s="21">
        <v>237797</v>
      </c>
      <c r="B477" s="22" t="s">
        <v>133</v>
      </c>
      <c r="C477" s="22" t="s">
        <v>134</v>
      </c>
      <c r="D477" s="22" t="s">
        <v>92</v>
      </c>
      <c r="E477" s="23">
        <v>3106200</v>
      </c>
      <c r="F477" s="22" t="s">
        <v>61</v>
      </c>
      <c r="G477" s="22" t="str">
        <f t="shared" si="28"/>
        <v>Região Intermediária de Belo Horizonte</v>
      </c>
      <c r="H477" s="22">
        <f>VLOOKUP(E477,Planilha2!A:D,4,FALSE)</f>
        <v>0.81</v>
      </c>
      <c r="I477" s="22" t="s">
        <v>22</v>
      </c>
      <c r="J477" s="22" t="s">
        <v>22</v>
      </c>
      <c r="K477" s="22" t="s">
        <v>22</v>
      </c>
      <c r="L477" s="22" t="s">
        <v>22</v>
      </c>
      <c r="M477" s="22" t="s">
        <v>22</v>
      </c>
      <c r="N477" s="22" t="s">
        <v>22</v>
      </c>
      <c r="O477" s="23" t="s">
        <v>23</v>
      </c>
      <c r="P477" s="23" t="s">
        <v>23</v>
      </c>
      <c r="Q477" s="23" t="s">
        <v>23</v>
      </c>
      <c r="R477" s="23" t="s">
        <v>23</v>
      </c>
      <c r="S477" s="23" t="s">
        <v>24</v>
      </c>
      <c r="T477" s="24" t="s">
        <v>135</v>
      </c>
      <c r="U477" s="24" t="s">
        <v>3068</v>
      </c>
      <c r="V477" s="22" t="s">
        <v>36</v>
      </c>
      <c r="W477" s="8" t="s">
        <v>135</v>
      </c>
      <c r="X477" t="str">
        <f>VLOOKUP(E477,Planilha2!A:D,3,FALSE)</f>
        <v>Região Intermediária de Belo Horizonte</v>
      </c>
      <c r="Y477">
        <f>VLOOKUP(E477,Planilha2!A:D,4,FALSE)</f>
        <v>0.81</v>
      </c>
      <c r="Z477" s="16">
        <f t="shared" si="29"/>
        <v>1</v>
      </c>
      <c r="AA477" s="16">
        <f t="shared" si="30"/>
        <v>1</v>
      </c>
      <c r="AB477" s="16">
        <f t="shared" si="31"/>
        <v>1</v>
      </c>
    </row>
    <row r="478" spans="1:28" ht="73.5" customHeight="1" x14ac:dyDescent="0.25">
      <c r="A478" s="21">
        <v>237924</v>
      </c>
      <c r="B478" s="22" t="s">
        <v>140</v>
      </c>
      <c r="C478" s="22" t="s">
        <v>141</v>
      </c>
      <c r="D478" s="22" t="s">
        <v>28</v>
      </c>
      <c r="E478" s="23">
        <v>3102605</v>
      </c>
      <c r="F478" s="22" t="s">
        <v>142</v>
      </c>
      <c r="G478" s="22" t="str">
        <f t="shared" si="28"/>
        <v>Região Intermediária de Pouso Alegre</v>
      </c>
      <c r="H478" s="22">
        <f>VLOOKUP(E478,Planilha2!A:D,4,FALSE)</f>
        <v>0.73399999999999999</v>
      </c>
      <c r="I478" s="22" t="s">
        <v>22</v>
      </c>
      <c r="J478" s="22" t="s">
        <v>22</v>
      </c>
      <c r="K478" s="22" t="s">
        <v>22</v>
      </c>
      <c r="L478" s="22" t="s">
        <v>22</v>
      </c>
      <c r="M478" s="22" t="s">
        <v>22</v>
      </c>
      <c r="N478" s="22" t="s">
        <v>22</v>
      </c>
      <c r="O478" s="23" t="s">
        <v>23</v>
      </c>
      <c r="P478" s="23" t="s">
        <v>58</v>
      </c>
      <c r="Q478" s="23" t="s">
        <v>23</v>
      </c>
      <c r="R478" s="23" t="s">
        <v>23</v>
      </c>
      <c r="S478" s="23" t="s">
        <v>24</v>
      </c>
      <c r="T478" s="24" t="s">
        <v>143</v>
      </c>
      <c r="U478" s="24" t="s">
        <v>3068</v>
      </c>
      <c r="V478" s="22" t="s">
        <v>36</v>
      </c>
      <c r="W478" s="9" t="s">
        <v>143</v>
      </c>
      <c r="X478" t="str">
        <f>VLOOKUP(E478,Planilha2!A:D,3,FALSE)</f>
        <v>Região Intermediária de Pouso Alegre</v>
      </c>
      <c r="Y478">
        <f>VLOOKUP(E478,Planilha2!A:D,4,FALSE)</f>
        <v>0.73399999999999999</v>
      </c>
      <c r="Z478" s="16">
        <f t="shared" si="29"/>
        <v>1</v>
      </c>
      <c r="AA478" s="16">
        <f t="shared" si="30"/>
        <v>1</v>
      </c>
      <c r="AB478" s="16">
        <f t="shared" si="31"/>
        <v>1</v>
      </c>
    </row>
    <row r="479" spans="1:28" ht="73.5" customHeight="1" x14ac:dyDescent="0.25">
      <c r="A479" s="21">
        <v>238179</v>
      </c>
      <c r="B479" s="22" t="s">
        <v>159</v>
      </c>
      <c r="C479" s="22" t="s">
        <v>160</v>
      </c>
      <c r="D479" s="22" t="s">
        <v>104</v>
      </c>
      <c r="E479" s="23">
        <v>3134202</v>
      </c>
      <c r="F479" s="22" t="s">
        <v>161</v>
      </c>
      <c r="G479" s="22" t="str">
        <f t="shared" si="28"/>
        <v>Região Intermediária de Uberlândia</v>
      </c>
      <c r="H479" s="22">
        <f>VLOOKUP(E479,Planilha2!A:D,4,FALSE)</f>
        <v>0.73899999999999999</v>
      </c>
      <c r="I479" s="22" t="s">
        <v>22</v>
      </c>
      <c r="J479" s="22" t="s">
        <v>22</v>
      </c>
      <c r="K479" s="22" t="s">
        <v>22</v>
      </c>
      <c r="L479" s="22" t="s">
        <v>22</v>
      </c>
      <c r="M479" s="22" t="s">
        <v>22</v>
      </c>
      <c r="N479" s="22" t="s">
        <v>22</v>
      </c>
      <c r="O479" s="23" t="s">
        <v>23</v>
      </c>
      <c r="P479" s="23" t="s">
        <v>23</v>
      </c>
      <c r="Q479" s="23" t="s">
        <v>23</v>
      </c>
      <c r="R479" s="23" t="s">
        <v>23</v>
      </c>
      <c r="S479" s="23" t="s">
        <v>24</v>
      </c>
      <c r="T479" s="24" t="s">
        <v>162</v>
      </c>
      <c r="U479" s="24" t="s">
        <v>3068</v>
      </c>
      <c r="V479" s="22" t="s">
        <v>36</v>
      </c>
      <c r="W479" s="9" t="s">
        <v>162</v>
      </c>
      <c r="X479" t="str">
        <f>VLOOKUP(E479,Planilha2!A:D,3,FALSE)</f>
        <v>Região Intermediária de Uberlândia</v>
      </c>
      <c r="Y479">
        <f>VLOOKUP(E479,Planilha2!A:D,4,FALSE)</f>
        <v>0.73899999999999999</v>
      </c>
      <c r="Z479" s="16">
        <f t="shared" si="29"/>
        <v>1</v>
      </c>
      <c r="AA479" s="16">
        <f t="shared" si="30"/>
        <v>1</v>
      </c>
      <c r="AB479" s="16">
        <f t="shared" si="31"/>
        <v>1</v>
      </c>
    </row>
    <row r="480" spans="1:28" ht="73.5" customHeight="1" x14ac:dyDescent="0.25">
      <c r="A480" s="21">
        <v>238303</v>
      </c>
      <c r="B480" s="22" t="s">
        <v>171</v>
      </c>
      <c r="C480" s="22" t="s">
        <v>172</v>
      </c>
      <c r="D480" s="22" t="s">
        <v>104</v>
      </c>
      <c r="E480" s="23">
        <v>3170206</v>
      </c>
      <c r="F480" s="22" t="s">
        <v>146</v>
      </c>
      <c r="G480" s="22" t="str">
        <f t="shared" si="28"/>
        <v>Região Intermediária de Uberlândia</v>
      </c>
      <c r="H480" s="22">
        <f>VLOOKUP(E480,Planilha2!A:D,4,FALSE)</f>
        <v>0.78900000000000003</v>
      </c>
      <c r="I480" s="22" t="s">
        <v>22</v>
      </c>
      <c r="J480" s="22" t="s">
        <v>40</v>
      </c>
      <c r="K480" s="22" t="s">
        <v>22</v>
      </c>
      <c r="L480" s="22" t="s">
        <v>22</v>
      </c>
      <c r="M480" s="22" t="s">
        <v>22</v>
      </c>
      <c r="N480" s="22" t="s">
        <v>22</v>
      </c>
      <c r="O480" s="23" t="s">
        <v>23</v>
      </c>
      <c r="P480" s="23" t="s">
        <v>23</v>
      </c>
      <c r="Q480" s="23" t="s">
        <v>23</v>
      </c>
      <c r="R480" s="23" t="s">
        <v>23</v>
      </c>
      <c r="S480" s="23" t="s">
        <v>24</v>
      </c>
      <c r="T480" s="24" t="s">
        <v>173</v>
      </c>
      <c r="U480" s="24" t="s">
        <v>3068</v>
      </c>
      <c r="V480" s="22" t="s">
        <v>36</v>
      </c>
      <c r="W480" s="9" t="s">
        <v>173</v>
      </c>
      <c r="X480" t="str">
        <f>VLOOKUP(E480,Planilha2!A:D,3,FALSE)</f>
        <v>Região Intermediária de Uberlândia</v>
      </c>
      <c r="Y480">
        <f>VLOOKUP(E480,Planilha2!A:D,4,FALSE)</f>
        <v>0.78900000000000003</v>
      </c>
      <c r="Z480" s="16">
        <f t="shared" si="29"/>
        <v>1</v>
      </c>
      <c r="AA480" s="16">
        <f t="shared" si="30"/>
        <v>1</v>
      </c>
      <c r="AB480" s="16">
        <f t="shared" si="31"/>
        <v>1</v>
      </c>
    </row>
    <row r="481" spans="1:28" ht="73.5" customHeight="1" x14ac:dyDescent="0.25">
      <c r="A481" s="21">
        <v>238319</v>
      </c>
      <c r="B481" s="22" t="s">
        <v>929</v>
      </c>
      <c r="C481" s="22" t="s">
        <v>930</v>
      </c>
      <c r="D481" s="22" t="s">
        <v>92</v>
      </c>
      <c r="E481" s="23">
        <v>3106200</v>
      </c>
      <c r="F481" s="22" t="s">
        <v>61</v>
      </c>
      <c r="G481" s="22" t="str">
        <f t="shared" si="28"/>
        <v>Região Intermediária de Belo Horizonte</v>
      </c>
      <c r="H481" s="22">
        <f>VLOOKUP(E481,Planilha2!A:D,4,FALSE)</f>
        <v>0.81</v>
      </c>
      <c r="I481" s="22" t="s">
        <v>22</v>
      </c>
      <c r="J481" s="22" t="s">
        <v>40</v>
      </c>
      <c r="K481" s="22" t="s">
        <v>22</v>
      </c>
      <c r="L481" s="22" t="s">
        <v>22</v>
      </c>
      <c r="M481" s="22" t="s">
        <v>22</v>
      </c>
      <c r="N481" s="22" t="s">
        <v>22</v>
      </c>
      <c r="O481" s="23" t="s">
        <v>23</v>
      </c>
      <c r="P481" s="23" t="s">
        <v>23</v>
      </c>
      <c r="Q481" s="23" t="s">
        <v>58</v>
      </c>
      <c r="R481" s="23" t="s">
        <v>58</v>
      </c>
      <c r="S481" s="23" t="s">
        <v>93</v>
      </c>
      <c r="T481" s="25">
        <v>56.875</v>
      </c>
      <c r="U481" s="24" t="s">
        <v>3068</v>
      </c>
      <c r="V481" s="22" t="s">
        <v>36</v>
      </c>
      <c r="W481" s="10">
        <v>56.875</v>
      </c>
      <c r="X481" t="str">
        <f>VLOOKUP(E481,Planilha2!A:D,3,FALSE)</f>
        <v>Região Intermediária de Belo Horizonte</v>
      </c>
      <c r="Y481">
        <f>VLOOKUP(E481,Planilha2!A:D,4,FALSE)</f>
        <v>0.81</v>
      </c>
      <c r="Z481" s="16">
        <f t="shared" si="29"/>
        <v>1</v>
      </c>
      <c r="AA481" s="16">
        <f t="shared" si="30"/>
        <v>1</v>
      </c>
      <c r="AB481" s="16">
        <f t="shared" si="31"/>
        <v>1</v>
      </c>
    </row>
    <row r="482" spans="1:28" ht="73.5" customHeight="1" x14ac:dyDescent="0.25">
      <c r="A482" s="21">
        <v>238333</v>
      </c>
      <c r="B482" s="22" t="s">
        <v>176</v>
      </c>
      <c r="C482" s="22" t="s">
        <v>177</v>
      </c>
      <c r="D482" s="22" t="s">
        <v>20</v>
      </c>
      <c r="E482" s="23">
        <v>3168804</v>
      </c>
      <c r="F482" s="22" t="s">
        <v>178</v>
      </c>
      <c r="G482" s="22" t="str">
        <f t="shared" si="28"/>
        <v>Região Intermediária de Barbacena</v>
      </c>
      <c r="H482" s="22">
        <f>VLOOKUP(E482,Planilha2!A:D,4,FALSE)</f>
        <v>0.74</v>
      </c>
      <c r="I482" s="22" t="s">
        <v>22</v>
      </c>
      <c r="J482" s="22" t="s">
        <v>22</v>
      </c>
      <c r="K482" s="22" t="s">
        <v>22</v>
      </c>
      <c r="L482" s="22" t="s">
        <v>22</v>
      </c>
      <c r="M482" s="22" t="s">
        <v>22</v>
      </c>
      <c r="N482" s="22" t="s">
        <v>40</v>
      </c>
      <c r="O482" s="23" t="s">
        <v>23</v>
      </c>
      <c r="P482" s="23" t="s">
        <v>58</v>
      </c>
      <c r="Q482" s="23" t="s">
        <v>23</v>
      </c>
      <c r="R482" s="23" t="s">
        <v>23</v>
      </c>
      <c r="S482" s="23" t="s">
        <v>24</v>
      </c>
      <c r="T482" s="24" t="s">
        <v>179</v>
      </c>
      <c r="U482" s="24" t="s">
        <v>3068</v>
      </c>
      <c r="V482" s="22" t="s">
        <v>36</v>
      </c>
      <c r="W482" s="9" t="s">
        <v>179</v>
      </c>
      <c r="X482" t="str">
        <f>VLOOKUP(E482,Planilha2!A:D,3,FALSE)</f>
        <v>Região Intermediária de Barbacena</v>
      </c>
      <c r="Y482">
        <f>VLOOKUP(E482,Planilha2!A:D,4,FALSE)</f>
        <v>0.74</v>
      </c>
      <c r="Z482" s="16">
        <f t="shared" si="29"/>
        <v>1</v>
      </c>
      <c r="AA482" s="16">
        <f t="shared" si="30"/>
        <v>1</v>
      </c>
      <c r="AB482" s="16">
        <f t="shared" si="31"/>
        <v>1</v>
      </c>
    </row>
    <row r="483" spans="1:28" ht="73.5" customHeight="1" x14ac:dyDescent="0.25">
      <c r="A483" s="21">
        <v>238384</v>
      </c>
      <c r="B483" s="22" t="s">
        <v>188</v>
      </c>
      <c r="C483" s="22" t="s">
        <v>189</v>
      </c>
      <c r="D483" s="22" t="s">
        <v>20</v>
      </c>
      <c r="E483" s="23">
        <v>3128402</v>
      </c>
      <c r="F483" s="22" t="s">
        <v>190</v>
      </c>
      <c r="G483" s="22" t="str">
        <f t="shared" si="28"/>
        <v>Região Intermediária de Juíz de Fora</v>
      </c>
      <c r="H483" s="22">
        <f>VLOOKUP(E483,Planilha2!A:D,4,FALSE)</f>
        <v>0.67700000000000005</v>
      </c>
      <c r="I483" s="22" t="s">
        <v>22</v>
      </c>
      <c r="J483" s="22" t="s">
        <v>22</v>
      </c>
      <c r="K483" s="22" t="s">
        <v>22</v>
      </c>
      <c r="L483" s="22" t="s">
        <v>22</v>
      </c>
      <c r="M483" s="22" t="s">
        <v>22</v>
      </c>
      <c r="N483" s="22" t="s">
        <v>22</v>
      </c>
      <c r="O483" s="23" t="s">
        <v>23</v>
      </c>
      <c r="P483" s="23" t="s">
        <v>23</v>
      </c>
      <c r="Q483" s="23" t="s">
        <v>23</v>
      </c>
      <c r="R483" s="23" t="s">
        <v>23</v>
      </c>
      <c r="S483" s="23" t="s">
        <v>30</v>
      </c>
      <c r="T483" s="24" t="s">
        <v>191</v>
      </c>
      <c r="U483" s="24" t="s">
        <v>3068</v>
      </c>
      <c r="V483" s="22" t="s">
        <v>36</v>
      </c>
      <c r="W483" s="9" t="s">
        <v>191</v>
      </c>
      <c r="X483" t="str">
        <f>VLOOKUP(E483,Planilha2!A:D,3,FALSE)</f>
        <v>Região Intermediária de Juíz de Fora</v>
      </c>
      <c r="Y483">
        <f>VLOOKUP(E483,Planilha2!A:D,4,FALSE)</f>
        <v>0.67700000000000005</v>
      </c>
      <c r="Z483" s="16">
        <f t="shared" si="29"/>
        <v>1</v>
      </c>
      <c r="AA483" s="16">
        <f t="shared" si="30"/>
        <v>1</v>
      </c>
      <c r="AB483" s="16">
        <f t="shared" si="31"/>
        <v>1</v>
      </c>
    </row>
    <row r="484" spans="1:28" ht="73.5" customHeight="1" x14ac:dyDescent="0.25">
      <c r="A484" s="21">
        <v>238444</v>
      </c>
      <c r="B484" s="22" t="s">
        <v>196</v>
      </c>
      <c r="C484" s="22" t="s">
        <v>197</v>
      </c>
      <c r="D484" s="22" t="s">
        <v>92</v>
      </c>
      <c r="E484" s="23">
        <v>3136702</v>
      </c>
      <c r="F484" s="22" t="s">
        <v>198</v>
      </c>
      <c r="G484" s="22" t="str">
        <f t="shared" si="28"/>
        <v>Região Intermediária de Juíz de Fora</v>
      </c>
      <c r="H484" s="22">
        <f>VLOOKUP(E484,Planilha2!A:D,4,FALSE)</f>
        <v>0.77800000000000002</v>
      </c>
      <c r="I484" s="22" t="s">
        <v>22</v>
      </c>
      <c r="J484" s="22" t="s">
        <v>40</v>
      </c>
      <c r="K484" s="22" t="s">
        <v>22</v>
      </c>
      <c r="L484" s="22" t="s">
        <v>40</v>
      </c>
      <c r="M484" s="22" t="s">
        <v>22</v>
      </c>
      <c r="N484" s="22" t="s">
        <v>22</v>
      </c>
      <c r="O484" s="23" t="s">
        <v>23</v>
      </c>
      <c r="P484" s="23" t="s">
        <v>23</v>
      </c>
      <c r="Q484" s="23" t="s">
        <v>23</v>
      </c>
      <c r="R484" s="23" t="s">
        <v>23</v>
      </c>
      <c r="S484" s="23" t="s">
        <v>30</v>
      </c>
      <c r="T484" s="24" t="s">
        <v>199</v>
      </c>
      <c r="U484" s="24" t="s">
        <v>3068</v>
      </c>
      <c r="V484" s="22" t="s">
        <v>36</v>
      </c>
      <c r="W484" s="9" t="s">
        <v>199</v>
      </c>
      <c r="X484" t="str">
        <f>VLOOKUP(E484,Planilha2!A:D,3,FALSE)</f>
        <v>Região Intermediária de Juíz de Fora</v>
      </c>
      <c r="Y484">
        <f>VLOOKUP(E484,Planilha2!A:D,4,FALSE)</f>
        <v>0.77800000000000002</v>
      </c>
      <c r="Z484" s="16">
        <f t="shared" si="29"/>
        <v>1</v>
      </c>
      <c r="AA484" s="16">
        <f t="shared" si="30"/>
        <v>1</v>
      </c>
      <c r="AB484" s="16">
        <f t="shared" si="31"/>
        <v>1</v>
      </c>
    </row>
    <row r="485" spans="1:28" ht="73.5" customHeight="1" x14ac:dyDescent="0.25">
      <c r="A485" s="21">
        <v>238903</v>
      </c>
      <c r="B485" s="22" t="s">
        <v>216</v>
      </c>
      <c r="C485" s="22" t="s">
        <v>217</v>
      </c>
      <c r="D485" s="22" t="s">
        <v>20</v>
      </c>
      <c r="E485" s="23">
        <v>3106200</v>
      </c>
      <c r="F485" s="22" t="s">
        <v>61</v>
      </c>
      <c r="G485" s="22" t="str">
        <f t="shared" si="28"/>
        <v>Região Intermediária de Belo Horizonte</v>
      </c>
      <c r="H485" s="22">
        <f>VLOOKUP(E485,Planilha2!A:D,4,FALSE)</f>
        <v>0.81</v>
      </c>
      <c r="I485" s="22" t="s">
        <v>22</v>
      </c>
      <c r="J485" s="22" t="s">
        <v>22</v>
      </c>
      <c r="K485" s="22" t="s">
        <v>22</v>
      </c>
      <c r="L485" s="22" t="s">
        <v>22</v>
      </c>
      <c r="M485" s="22" t="s">
        <v>22</v>
      </c>
      <c r="N485" s="22" t="s">
        <v>22</v>
      </c>
      <c r="O485" s="23" t="s">
        <v>23</v>
      </c>
      <c r="P485" s="23" t="s">
        <v>23</v>
      </c>
      <c r="Q485" s="23" t="s">
        <v>23</v>
      </c>
      <c r="R485" s="23" t="s">
        <v>23</v>
      </c>
      <c r="S485" s="23" t="s">
        <v>24</v>
      </c>
      <c r="T485" s="24" t="s">
        <v>218</v>
      </c>
      <c r="U485" s="24" t="s">
        <v>3068</v>
      </c>
      <c r="V485" s="22" t="s">
        <v>36</v>
      </c>
      <c r="W485" s="9" t="s">
        <v>218</v>
      </c>
      <c r="X485" t="str">
        <f>VLOOKUP(E485,Planilha2!A:D,3,FALSE)</f>
        <v>Região Intermediária de Belo Horizonte</v>
      </c>
      <c r="Y485">
        <f>VLOOKUP(E485,Planilha2!A:D,4,FALSE)</f>
        <v>0.81</v>
      </c>
      <c r="Z485" s="16">
        <f t="shared" si="29"/>
        <v>1</v>
      </c>
      <c r="AA485" s="16">
        <f t="shared" si="30"/>
        <v>1</v>
      </c>
      <c r="AB485" s="16">
        <f t="shared" si="31"/>
        <v>1</v>
      </c>
    </row>
    <row r="486" spans="1:28" ht="73.5" customHeight="1" x14ac:dyDescent="0.25">
      <c r="A486" s="21">
        <v>239639</v>
      </c>
      <c r="B486" s="22" t="s">
        <v>2027</v>
      </c>
      <c r="C486" s="22" t="s">
        <v>2028</v>
      </c>
      <c r="D486" s="22" t="s">
        <v>28</v>
      </c>
      <c r="E486" s="23">
        <v>3112307</v>
      </c>
      <c r="F486" s="22" t="s">
        <v>1902</v>
      </c>
      <c r="G486" s="22" t="str">
        <f t="shared" si="28"/>
        <v>Região Intermediária de Teófilo Otoni</v>
      </c>
      <c r="H486" s="22">
        <f>VLOOKUP(E486,Planilha2!A:D,4,FALSE)</f>
        <v>0.65300000000000002</v>
      </c>
      <c r="I486" s="22" t="s">
        <v>22</v>
      </c>
      <c r="J486" s="22" t="s">
        <v>22</v>
      </c>
      <c r="K486" s="22" t="s">
        <v>22</v>
      </c>
      <c r="L486" s="22" t="s">
        <v>22</v>
      </c>
      <c r="M486" s="22" t="s">
        <v>22</v>
      </c>
      <c r="N486" s="22" t="s">
        <v>22</v>
      </c>
      <c r="O486" s="23" t="s">
        <v>117</v>
      </c>
      <c r="P486" s="23" t="s">
        <v>23</v>
      </c>
      <c r="Q486" s="23" t="s">
        <v>23</v>
      </c>
      <c r="R486" s="23" t="s">
        <v>23</v>
      </c>
      <c r="S486" s="23" t="s">
        <v>24</v>
      </c>
      <c r="T486" s="25">
        <v>20</v>
      </c>
      <c r="U486" s="24" t="s">
        <v>3068</v>
      </c>
      <c r="V486" s="22" t="s">
        <v>36</v>
      </c>
      <c r="W486" s="11">
        <v>20</v>
      </c>
      <c r="X486" t="str">
        <f>VLOOKUP(E486,Planilha2!A:D,3,FALSE)</f>
        <v>Região Intermediária de Teófilo Otoni</v>
      </c>
      <c r="Y486">
        <f>VLOOKUP(E486,Planilha2!A:D,4,FALSE)</f>
        <v>0.65300000000000002</v>
      </c>
      <c r="Z486" s="16">
        <f t="shared" si="29"/>
        <v>1</v>
      </c>
      <c r="AA486" s="16">
        <f t="shared" si="30"/>
        <v>1</v>
      </c>
      <c r="AB486" s="16">
        <f t="shared" si="31"/>
        <v>1</v>
      </c>
    </row>
    <row r="487" spans="1:28" ht="73.5" customHeight="1" x14ac:dyDescent="0.25">
      <c r="A487" s="21">
        <v>239653</v>
      </c>
      <c r="B487" s="22" t="s">
        <v>246</v>
      </c>
      <c r="C487" s="22" t="s">
        <v>247</v>
      </c>
      <c r="D487" s="22" t="s">
        <v>28</v>
      </c>
      <c r="E487" s="23">
        <v>3106200</v>
      </c>
      <c r="F487" s="22" t="s">
        <v>61</v>
      </c>
      <c r="G487" s="22" t="str">
        <f t="shared" si="28"/>
        <v>Região Intermediária de Belo Horizonte</v>
      </c>
      <c r="H487" s="22">
        <f>VLOOKUP(E487,Planilha2!A:D,4,FALSE)</f>
        <v>0.81</v>
      </c>
      <c r="I487" s="22" t="s">
        <v>22</v>
      </c>
      <c r="J487" s="22" t="s">
        <v>22</v>
      </c>
      <c r="K487" s="22" t="s">
        <v>22</v>
      </c>
      <c r="L487" s="22" t="s">
        <v>22</v>
      </c>
      <c r="M487" s="22" t="s">
        <v>22</v>
      </c>
      <c r="N487" s="22" t="s">
        <v>40</v>
      </c>
      <c r="O487" s="23" t="s">
        <v>23</v>
      </c>
      <c r="P487" s="23" t="s">
        <v>23</v>
      </c>
      <c r="Q487" s="23" t="s">
        <v>23</v>
      </c>
      <c r="R487" s="23" t="s">
        <v>23</v>
      </c>
      <c r="S487" s="23" t="s">
        <v>24</v>
      </c>
      <c r="T487" s="24" t="s">
        <v>248</v>
      </c>
      <c r="U487" s="24" t="s">
        <v>3068</v>
      </c>
      <c r="V487" s="22" t="s">
        <v>36</v>
      </c>
      <c r="W487" s="8" t="s">
        <v>248</v>
      </c>
      <c r="X487" t="str">
        <f>VLOOKUP(E487,Planilha2!A:D,3,FALSE)</f>
        <v>Região Intermediária de Belo Horizonte</v>
      </c>
      <c r="Y487">
        <f>VLOOKUP(E487,Planilha2!A:D,4,FALSE)</f>
        <v>0.81</v>
      </c>
      <c r="Z487" s="16">
        <f t="shared" si="29"/>
        <v>1</v>
      </c>
      <c r="AA487" s="16">
        <f t="shared" si="30"/>
        <v>1</v>
      </c>
      <c r="AB487" s="16">
        <f t="shared" si="31"/>
        <v>1</v>
      </c>
    </row>
    <row r="488" spans="1:28" ht="73.5" customHeight="1" x14ac:dyDescent="0.25">
      <c r="A488" s="21">
        <v>240162</v>
      </c>
      <c r="B488" s="22" t="s">
        <v>1119</v>
      </c>
      <c r="C488" s="22" t="s">
        <v>1120</v>
      </c>
      <c r="D488" s="22" t="s">
        <v>92</v>
      </c>
      <c r="E488" s="23">
        <v>3170701</v>
      </c>
      <c r="F488" s="22" t="s">
        <v>1121</v>
      </c>
      <c r="G488" s="22" t="str">
        <f t="shared" si="28"/>
        <v>Região Intermediária de Varginha</v>
      </c>
      <c r="H488" s="22">
        <f>VLOOKUP(E488,Planilha2!A:D,4,FALSE)</f>
        <v>0.77800000000000002</v>
      </c>
      <c r="I488" s="22" t="s">
        <v>40</v>
      </c>
      <c r="J488" s="22" t="s">
        <v>22</v>
      </c>
      <c r="K488" s="22" t="s">
        <v>22</v>
      </c>
      <c r="L488" s="22" t="s">
        <v>22</v>
      </c>
      <c r="M488" s="22" t="s">
        <v>22</v>
      </c>
      <c r="N488" s="22" t="s">
        <v>22</v>
      </c>
      <c r="O488" s="23" t="s">
        <v>23</v>
      </c>
      <c r="P488" s="23" t="s">
        <v>23</v>
      </c>
      <c r="Q488" s="23" t="s">
        <v>58</v>
      </c>
      <c r="R488" s="23" t="s">
        <v>58</v>
      </c>
      <c r="S488" s="23" t="s">
        <v>93</v>
      </c>
      <c r="T488" s="25">
        <v>57.5</v>
      </c>
      <c r="U488" s="24" t="s">
        <v>3068</v>
      </c>
      <c r="V488" s="22" t="s">
        <v>36</v>
      </c>
      <c r="W488" s="11">
        <v>57.5</v>
      </c>
      <c r="X488" t="str">
        <f>VLOOKUP(E488,Planilha2!A:D,3,FALSE)</f>
        <v>Região Intermediária de Varginha</v>
      </c>
      <c r="Y488">
        <f>VLOOKUP(E488,Planilha2!A:D,4,FALSE)</f>
        <v>0.77800000000000002</v>
      </c>
      <c r="Z488" s="16">
        <f t="shared" si="29"/>
        <v>1</v>
      </c>
      <c r="AA488" s="16">
        <f t="shared" si="30"/>
        <v>1</v>
      </c>
      <c r="AB488" s="16">
        <f t="shared" si="31"/>
        <v>1</v>
      </c>
    </row>
    <row r="489" spans="1:28" ht="73.5" customHeight="1" x14ac:dyDescent="0.25">
      <c r="A489" s="21">
        <v>240230</v>
      </c>
      <c r="B489" s="22" t="s">
        <v>277</v>
      </c>
      <c r="C489" s="22" t="s">
        <v>278</v>
      </c>
      <c r="D489" s="22" t="s">
        <v>20</v>
      </c>
      <c r="E489" s="23">
        <v>3106200</v>
      </c>
      <c r="F489" s="22" t="s">
        <v>61</v>
      </c>
      <c r="G489" s="22" t="str">
        <f t="shared" si="28"/>
        <v>Região Intermediária de Belo Horizonte</v>
      </c>
      <c r="H489" s="22">
        <f>VLOOKUP(E489,Planilha2!A:D,4,FALSE)</f>
        <v>0.81</v>
      </c>
      <c r="I489" s="22" t="s">
        <v>22</v>
      </c>
      <c r="J489" s="22" t="s">
        <v>22</v>
      </c>
      <c r="K489" s="22" t="s">
        <v>22</v>
      </c>
      <c r="L489" s="22" t="s">
        <v>22</v>
      </c>
      <c r="M489" s="22" t="s">
        <v>22</v>
      </c>
      <c r="N489" s="22" t="s">
        <v>40</v>
      </c>
      <c r="O489" s="23" t="s">
        <v>23</v>
      </c>
      <c r="P489" s="23" t="s">
        <v>23</v>
      </c>
      <c r="Q489" s="23" t="s">
        <v>23</v>
      </c>
      <c r="R489" s="23" t="s">
        <v>58</v>
      </c>
      <c r="S489" s="23" t="s">
        <v>93</v>
      </c>
      <c r="T489" s="24" t="s">
        <v>279</v>
      </c>
      <c r="U489" s="24" t="s">
        <v>3068</v>
      </c>
      <c r="V489" s="22" t="s">
        <v>36</v>
      </c>
      <c r="W489" s="9" t="s">
        <v>279</v>
      </c>
      <c r="X489" t="str">
        <f>VLOOKUP(E489,Planilha2!A:D,3,FALSE)</f>
        <v>Região Intermediária de Belo Horizonte</v>
      </c>
      <c r="Y489">
        <f>VLOOKUP(E489,Planilha2!A:D,4,FALSE)</f>
        <v>0.81</v>
      </c>
      <c r="Z489" s="16">
        <f t="shared" si="29"/>
        <v>1</v>
      </c>
      <c r="AA489" s="16">
        <f t="shared" si="30"/>
        <v>1</v>
      </c>
      <c r="AB489" s="16">
        <f t="shared" si="31"/>
        <v>1</v>
      </c>
    </row>
    <row r="490" spans="1:28" ht="73.5" customHeight="1" x14ac:dyDescent="0.25">
      <c r="A490" s="21">
        <v>240347</v>
      </c>
      <c r="B490" s="22" t="s">
        <v>282</v>
      </c>
      <c r="C490" s="22" t="s">
        <v>283</v>
      </c>
      <c r="D490" s="22" t="s">
        <v>65</v>
      </c>
      <c r="E490" s="23">
        <v>3106200</v>
      </c>
      <c r="F490" s="22" t="s">
        <v>61</v>
      </c>
      <c r="G490" s="22" t="str">
        <f t="shared" si="28"/>
        <v>Região Intermediária de Belo Horizonte</v>
      </c>
      <c r="H490" s="22">
        <f>VLOOKUP(E490,Planilha2!A:D,4,FALSE)</f>
        <v>0.81</v>
      </c>
      <c r="I490" s="22" t="s">
        <v>22</v>
      </c>
      <c r="J490" s="22" t="s">
        <v>22</v>
      </c>
      <c r="K490" s="22" t="s">
        <v>22</v>
      </c>
      <c r="L490" s="22" t="s">
        <v>22</v>
      </c>
      <c r="M490" s="22" t="s">
        <v>22</v>
      </c>
      <c r="N490" s="22" t="s">
        <v>40</v>
      </c>
      <c r="O490" s="23" t="s">
        <v>23</v>
      </c>
      <c r="P490" s="23" t="s">
        <v>23</v>
      </c>
      <c r="Q490" s="23" t="s">
        <v>23</v>
      </c>
      <c r="R490" s="23" t="s">
        <v>58</v>
      </c>
      <c r="S490" s="23" t="s">
        <v>24</v>
      </c>
      <c r="T490" s="24" t="s">
        <v>284</v>
      </c>
      <c r="U490" s="24" t="s">
        <v>3068</v>
      </c>
      <c r="V490" s="22" t="s">
        <v>36</v>
      </c>
      <c r="W490" s="9" t="s">
        <v>284</v>
      </c>
      <c r="X490" t="str">
        <f>VLOOKUP(E490,Planilha2!A:D,3,FALSE)</f>
        <v>Região Intermediária de Belo Horizonte</v>
      </c>
      <c r="Y490">
        <f>VLOOKUP(E490,Planilha2!A:D,4,FALSE)</f>
        <v>0.81</v>
      </c>
      <c r="Z490" s="16">
        <f t="shared" si="29"/>
        <v>1</v>
      </c>
      <c r="AA490" s="16">
        <f t="shared" si="30"/>
        <v>1</v>
      </c>
      <c r="AB490" s="16">
        <f t="shared" si="31"/>
        <v>1</v>
      </c>
    </row>
    <row r="491" spans="1:28" ht="73.5" customHeight="1" x14ac:dyDescent="0.25">
      <c r="A491" s="21">
        <v>240467</v>
      </c>
      <c r="B491" s="22" t="s">
        <v>288</v>
      </c>
      <c r="C491" s="22" t="s">
        <v>289</v>
      </c>
      <c r="D491" s="22" t="s">
        <v>28</v>
      </c>
      <c r="E491" s="23">
        <v>3152501</v>
      </c>
      <c r="F491" s="22" t="s">
        <v>128</v>
      </c>
      <c r="G491" s="22" t="str">
        <f t="shared" si="28"/>
        <v>Região Intermediária de Pouso Alegre</v>
      </c>
      <c r="H491" s="22">
        <f>VLOOKUP(E491,Planilha2!A:D,4,FALSE)</f>
        <v>0.77400000000000002</v>
      </c>
      <c r="I491" s="22" t="s">
        <v>22</v>
      </c>
      <c r="J491" s="22" t="s">
        <v>22</v>
      </c>
      <c r="K491" s="22" t="s">
        <v>22</v>
      </c>
      <c r="L491" s="22" t="s">
        <v>22</v>
      </c>
      <c r="M491" s="22" t="s">
        <v>22</v>
      </c>
      <c r="N491" s="22" t="s">
        <v>22</v>
      </c>
      <c r="O491" s="23" t="s">
        <v>23</v>
      </c>
      <c r="P491" s="23" t="s">
        <v>23</v>
      </c>
      <c r="Q491" s="23" t="s">
        <v>23</v>
      </c>
      <c r="R491" s="23" t="s">
        <v>23</v>
      </c>
      <c r="S491" s="23" t="s">
        <v>24</v>
      </c>
      <c r="T491" s="24" t="s">
        <v>290</v>
      </c>
      <c r="U491" s="24" t="s">
        <v>3068</v>
      </c>
      <c r="V491" s="22" t="s">
        <v>36</v>
      </c>
      <c r="W491" s="9" t="s">
        <v>290</v>
      </c>
      <c r="X491" t="str">
        <f>VLOOKUP(E491,Planilha2!A:D,3,FALSE)</f>
        <v>Região Intermediária de Pouso Alegre</v>
      </c>
      <c r="Y491">
        <f>VLOOKUP(E491,Planilha2!A:D,4,FALSE)</f>
        <v>0.77400000000000002</v>
      </c>
      <c r="Z491" s="16">
        <f t="shared" si="29"/>
        <v>1</v>
      </c>
      <c r="AA491" s="16">
        <f t="shared" si="30"/>
        <v>1</v>
      </c>
      <c r="AB491" s="16">
        <f t="shared" si="31"/>
        <v>1</v>
      </c>
    </row>
    <row r="492" spans="1:28" ht="73.5" customHeight="1" x14ac:dyDescent="0.25">
      <c r="A492" s="21">
        <v>240500</v>
      </c>
      <c r="B492" s="22" t="s">
        <v>291</v>
      </c>
      <c r="C492" s="22" t="s">
        <v>292</v>
      </c>
      <c r="D492" s="22" t="s">
        <v>92</v>
      </c>
      <c r="E492" s="23">
        <v>3146107</v>
      </c>
      <c r="F492" s="22" t="s">
        <v>293</v>
      </c>
      <c r="G492" s="22" t="str">
        <f t="shared" si="28"/>
        <v>Região Intermediária de Belo Horizonte</v>
      </c>
      <c r="H492" s="22">
        <f>VLOOKUP(E492,Planilha2!A:D,4,FALSE)</f>
        <v>0.74099999999999999</v>
      </c>
      <c r="I492" s="22" t="s">
        <v>22</v>
      </c>
      <c r="J492" s="22" t="s">
        <v>22</v>
      </c>
      <c r="K492" s="22" t="s">
        <v>22</v>
      </c>
      <c r="L492" s="22" t="s">
        <v>22</v>
      </c>
      <c r="M492" s="22" t="s">
        <v>22</v>
      </c>
      <c r="N492" s="22" t="s">
        <v>22</v>
      </c>
      <c r="O492" s="23" t="s">
        <v>117</v>
      </c>
      <c r="P492" s="23" t="s">
        <v>23</v>
      </c>
      <c r="Q492" s="23" t="s">
        <v>23</v>
      </c>
      <c r="R492" s="23" t="s">
        <v>23</v>
      </c>
      <c r="S492" s="23" t="s">
        <v>24</v>
      </c>
      <c r="T492" s="24" t="s">
        <v>294</v>
      </c>
      <c r="U492" s="24" t="s">
        <v>3068</v>
      </c>
      <c r="V492" s="22" t="s">
        <v>36</v>
      </c>
      <c r="W492" s="9" t="s">
        <v>294</v>
      </c>
      <c r="X492" t="str">
        <f>VLOOKUP(E492,Planilha2!A:D,3,FALSE)</f>
        <v>Região Intermediária de Belo Horizonte</v>
      </c>
      <c r="Y492">
        <f>VLOOKUP(E492,Planilha2!A:D,4,FALSE)</f>
        <v>0.74099999999999999</v>
      </c>
      <c r="Z492" s="16">
        <f t="shared" si="29"/>
        <v>1</v>
      </c>
      <c r="AA492" s="16">
        <f t="shared" si="30"/>
        <v>1</v>
      </c>
      <c r="AB492" s="16">
        <f t="shared" si="31"/>
        <v>1</v>
      </c>
    </row>
    <row r="493" spans="1:28" ht="73.5" customHeight="1" x14ac:dyDescent="0.25">
      <c r="A493" s="21">
        <v>240521</v>
      </c>
      <c r="B493" s="22" t="s">
        <v>295</v>
      </c>
      <c r="C493" s="22" t="s">
        <v>296</v>
      </c>
      <c r="D493" s="22" t="s">
        <v>92</v>
      </c>
      <c r="E493" s="23">
        <v>3118403</v>
      </c>
      <c r="F493" s="22" t="s">
        <v>297</v>
      </c>
      <c r="G493" s="22" t="str">
        <f t="shared" si="28"/>
        <v>Região Intermediária de Governador Valadares</v>
      </c>
      <c r="H493" s="22">
        <f>VLOOKUP(E493,Planilha2!A:D,4,FALSE)</f>
        <v>0.66200000000000003</v>
      </c>
      <c r="I493" s="22" t="s">
        <v>22</v>
      </c>
      <c r="J493" s="22" t="s">
        <v>22</v>
      </c>
      <c r="K493" s="22" t="s">
        <v>22</v>
      </c>
      <c r="L493" s="22" t="s">
        <v>40</v>
      </c>
      <c r="M493" s="22" t="s">
        <v>22</v>
      </c>
      <c r="N493" s="22" t="s">
        <v>22</v>
      </c>
      <c r="O493" s="23" t="s">
        <v>23</v>
      </c>
      <c r="P493" s="23" t="s">
        <v>23</v>
      </c>
      <c r="Q493" s="23" t="s">
        <v>23</v>
      </c>
      <c r="R493" s="23" t="s">
        <v>58</v>
      </c>
      <c r="S493" s="23" t="s">
        <v>93</v>
      </c>
      <c r="T493" s="24" t="s">
        <v>298</v>
      </c>
      <c r="U493" s="24" t="s">
        <v>3068</v>
      </c>
      <c r="V493" s="22" t="s">
        <v>36</v>
      </c>
      <c r="W493" s="8" t="s">
        <v>298</v>
      </c>
      <c r="X493" t="str">
        <f>VLOOKUP(E493,Planilha2!A:D,3,FALSE)</f>
        <v>Região Intermediária de Governador Valadares</v>
      </c>
      <c r="Y493">
        <f>VLOOKUP(E493,Planilha2!A:D,4,FALSE)</f>
        <v>0.66200000000000003</v>
      </c>
      <c r="Z493" s="16">
        <f t="shared" si="29"/>
        <v>1</v>
      </c>
      <c r="AA493" s="16">
        <f t="shared" si="30"/>
        <v>1</v>
      </c>
      <c r="AB493" s="16">
        <f t="shared" si="31"/>
        <v>1</v>
      </c>
    </row>
    <row r="494" spans="1:28" ht="73.5" customHeight="1" x14ac:dyDescent="0.25">
      <c r="A494" s="21">
        <v>240548</v>
      </c>
      <c r="B494" s="22" t="s">
        <v>299</v>
      </c>
      <c r="C494" s="22" t="s">
        <v>300</v>
      </c>
      <c r="D494" s="22" t="s">
        <v>92</v>
      </c>
      <c r="E494" s="23">
        <v>3136702</v>
      </c>
      <c r="F494" s="22" t="s">
        <v>301</v>
      </c>
      <c r="G494" s="22" t="str">
        <f t="shared" si="28"/>
        <v>Região Intermediária de Juíz de Fora</v>
      </c>
      <c r="H494" s="22">
        <f>VLOOKUP(E494,Planilha2!A:D,4,FALSE)</f>
        <v>0.77800000000000002</v>
      </c>
      <c r="I494" s="22" t="s">
        <v>22</v>
      </c>
      <c r="J494" s="22" t="s">
        <v>22</v>
      </c>
      <c r="K494" s="22" t="s">
        <v>22</v>
      </c>
      <c r="L494" s="22" t="s">
        <v>40</v>
      </c>
      <c r="M494" s="22" t="s">
        <v>22</v>
      </c>
      <c r="N494" s="22" t="s">
        <v>40</v>
      </c>
      <c r="O494" s="23" t="s">
        <v>23</v>
      </c>
      <c r="P494" s="23" t="s">
        <v>23</v>
      </c>
      <c r="Q494" s="23" t="s">
        <v>58</v>
      </c>
      <c r="R494" s="23" t="s">
        <v>23</v>
      </c>
      <c r="S494" s="23" t="s">
        <v>24</v>
      </c>
      <c r="T494" s="24" t="s">
        <v>302</v>
      </c>
      <c r="U494" s="24" t="s">
        <v>3068</v>
      </c>
      <c r="V494" s="22" t="s">
        <v>36</v>
      </c>
      <c r="W494" s="9" t="s">
        <v>302</v>
      </c>
      <c r="X494" t="str">
        <f>VLOOKUP(E494,Planilha2!A:D,3,FALSE)</f>
        <v>Região Intermediária de Juíz de Fora</v>
      </c>
      <c r="Y494">
        <f>VLOOKUP(E494,Planilha2!A:D,4,FALSE)</f>
        <v>0.77800000000000002</v>
      </c>
      <c r="Z494" s="16">
        <f t="shared" si="29"/>
        <v>1</v>
      </c>
      <c r="AA494" s="16">
        <f t="shared" si="30"/>
        <v>1</v>
      </c>
      <c r="AB494" s="16">
        <f t="shared" si="31"/>
        <v>1</v>
      </c>
    </row>
    <row r="495" spans="1:28" ht="73.5" customHeight="1" x14ac:dyDescent="0.25">
      <c r="A495" s="21">
        <v>240730</v>
      </c>
      <c r="B495" s="22" t="s">
        <v>303</v>
      </c>
      <c r="C495" s="22" t="s">
        <v>304</v>
      </c>
      <c r="D495" s="22" t="s">
        <v>20</v>
      </c>
      <c r="E495" s="23">
        <v>3147709</v>
      </c>
      <c r="F495" s="22" t="s">
        <v>263</v>
      </c>
      <c r="G495" s="22" t="str">
        <f t="shared" si="28"/>
        <v>Região Intermediária de Divinópolis</v>
      </c>
      <c r="H495" s="22">
        <f>VLOOKUP(E495,Planilha2!A:D,4,FALSE)</f>
        <v>0.68700000000000006</v>
      </c>
      <c r="I495" s="22" t="s">
        <v>22</v>
      </c>
      <c r="J495" s="22" t="s">
        <v>22</v>
      </c>
      <c r="K495" s="22" t="s">
        <v>22</v>
      </c>
      <c r="L495" s="22" t="s">
        <v>22</v>
      </c>
      <c r="M495" s="22" t="s">
        <v>22</v>
      </c>
      <c r="N495" s="22" t="s">
        <v>22</v>
      </c>
      <c r="O495" s="23" t="s">
        <v>23</v>
      </c>
      <c r="P495" s="23" t="s">
        <v>23</v>
      </c>
      <c r="Q495" s="23" t="s">
        <v>58</v>
      </c>
      <c r="R495" s="23" t="s">
        <v>23</v>
      </c>
      <c r="S495" s="23" t="s">
        <v>93</v>
      </c>
      <c r="T495" s="24" t="s">
        <v>129</v>
      </c>
      <c r="U495" s="24" t="s">
        <v>3068</v>
      </c>
      <c r="V495" s="22" t="s">
        <v>36</v>
      </c>
      <c r="W495" s="9" t="s">
        <v>129</v>
      </c>
      <c r="X495" t="str">
        <f>VLOOKUP(E495,Planilha2!A:D,3,FALSE)</f>
        <v>Região Intermediária de Divinópolis</v>
      </c>
      <c r="Y495">
        <f>VLOOKUP(E495,Planilha2!A:D,4,FALSE)</f>
        <v>0.68700000000000006</v>
      </c>
      <c r="Z495" s="16">
        <f t="shared" si="29"/>
        <v>1</v>
      </c>
      <c r="AA495" s="16">
        <f t="shared" si="30"/>
        <v>1</v>
      </c>
      <c r="AB495" s="16">
        <f t="shared" si="31"/>
        <v>1</v>
      </c>
    </row>
    <row r="496" spans="1:28" ht="73.5" customHeight="1" x14ac:dyDescent="0.25">
      <c r="A496" s="21">
        <v>240852</v>
      </c>
      <c r="B496" s="22" t="s">
        <v>308</v>
      </c>
      <c r="C496" s="22" t="s">
        <v>309</v>
      </c>
      <c r="D496" s="22" t="s">
        <v>65</v>
      </c>
      <c r="E496" s="23">
        <v>3106200</v>
      </c>
      <c r="F496" s="22" t="s">
        <v>61</v>
      </c>
      <c r="G496" s="22" t="str">
        <f t="shared" si="28"/>
        <v>Região Intermediária de Belo Horizonte</v>
      </c>
      <c r="H496" s="22">
        <f>VLOOKUP(E496,Planilha2!A:D,4,FALSE)</f>
        <v>0.81</v>
      </c>
      <c r="I496" s="22" t="s">
        <v>22</v>
      </c>
      <c r="J496" s="22" t="s">
        <v>40</v>
      </c>
      <c r="K496" s="22" t="s">
        <v>22</v>
      </c>
      <c r="L496" s="22" t="s">
        <v>22</v>
      </c>
      <c r="M496" s="22" t="s">
        <v>22</v>
      </c>
      <c r="N496" s="22" t="s">
        <v>40</v>
      </c>
      <c r="O496" s="23" t="s">
        <v>23</v>
      </c>
      <c r="P496" s="23" t="s">
        <v>23</v>
      </c>
      <c r="Q496" s="23" t="s">
        <v>23</v>
      </c>
      <c r="R496" s="23" t="s">
        <v>23</v>
      </c>
      <c r="S496" s="23" t="s">
        <v>24</v>
      </c>
      <c r="T496" s="24" t="s">
        <v>310</v>
      </c>
      <c r="U496" s="24" t="s">
        <v>3068</v>
      </c>
      <c r="V496" s="22" t="s">
        <v>36</v>
      </c>
      <c r="W496" s="8" t="s">
        <v>310</v>
      </c>
      <c r="X496" t="str">
        <f>VLOOKUP(E496,Planilha2!A:D,3,FALSE)</f>
        <v>Região Intermediária de Belo Horizonte</v>
      </c>
      <c r="Y496">
        <f>VLOOKUP(E496,Planilha2!A:D,4,FALSE)</f>
        <v>0.81</v>
      </c>
      <c r="Z496" s="16">
        <f t="shared" si="29"/>
        <v>1</v>
      </c>
      <c r="AA496" s="16">
        <f t="shared" si="30"/>
        <v>1</v>
      </c>
      <c r="AB496" s="16">
        <f t="shared" si="31"/>
        <v>1</v>
      </c>
    </row>
    <row r="497" spans="1:28" ht="73.5" customHeight="1" x14ac:dyDescent="0.25">
      <c r="A497" s="21">
        <v>241118</v>
      </c>
      <c r="B497" s="22" t="s">
        <v>320</v>
      </c>
      <c r="C497" s="22" t="s">
        <v>321</v>
      </c>
      <c r="D497" s="22" t="s">
        <v>104</v>
      </c>
      <c r="E497" s="23">
        <v>3151800</v>
      </c>
      <c r="F497" s="22" t="s">
        <v>322</v>
      </c>
      <c r="G497" s="22" t="str">
        <f t="shared" si="28"/>
        <v>Região Intermediária de Pouso Alegre</v>
      </c>
      <c r="H497" s="22">
        <f>VLOOKUP(E497,Planilha2!A:D,4,FALSE)</f>
        <v>0.77900000000000003</v>
      </c>
      <c r="I497" s="22" t="s">
        <v>22</v>
      </c>
      <c r="J497" s="22" t="s">
        <v>22</v>
      </c>
      <c r="K497" s="22" t="s">
        <v>22</v>
      </c>
      <c r="L497" s="22" t="s">
        <v>22</v>
      </c>
      <c r="M497" s="22" t="s">
        <v>22</v>
      </c>
      <c r="N497" s="22" t="s">
        <v>22</v>
      </c>
      <c r="O497" s="23" t="s">
        <v>23</v>
      </c>
      <c r="P497" s="23" t="s">
        <v>23</v>
      </c>
      <c r="Q497" s="23" t="s">
        <v>23</v>
      </c>
      <c r="R497" s="23" t="s">
        <v>23</v>
      </c>
      <c r="S497" s="23" t="s">
        <v>24</v>
      </c>
      <c r="T497" s="24" t="s">
        <v>323</v>
      </c>
      <c r="U497" s="24" t="s">
        <v>3068</v>
      </c>
      <c r="V497" s="22" t="s">
        <v>36</v>
      </c>
      <c r="W497" s="9" t="s">
        <v>323</v>
      </c>
      <c r="X497" t="str">
        <f>VLOOKUP(E497,Planilha2!A:D,3,FALSE)</f>
        <v>Região Intermediária de Pouso Alegre</v>
      </c>
      <c r="Y497">
        <f>VLOOKUP(E497,Planilha2!A:D,4,FALSE)</f>
        <v>0.77900000000000003</v>
      </c>
      <c r="Z497" s="16">
        <f t="shared" si="29"/>
        <v>1</v>
      </c>
      <c r="AA497" s="16">
        <f t="shared" si="30"/>
        <v>1</v>
      </c>
      <c r="AB497" s="16">
        <f t="shared" si="31"/>
        <v>1</v>
      </c>
    </row>
    <row r="498" spans="1:28" ht="73.5" customHeight="1" x14ac:dyDescent="0.25">
      <c r="A498" s="21">
        <v>241374</v>
      </c>
      <c r="B498" s="22" t="s">
        <v>345</v>
      </c>
      <c r="C498" s="22" t="s">
        <v>346</v>
      </c>
      <c r="D498" s="22" t="s">
        <v>28</v>
      </c>
      <c r="E498" s="23">
        <v>3106200</v>
      </c>
      <c r="F498" s="22" t="s">
        <v>61</v>
      </c>
      <c r="G498" s="22" t="str">
        <f t="shared" si="28"/>
        <v>Região Intermediária de Belo Horizonte</v>
      </c>
      <c r="H498" s="22">
        <f>VLOOKUP(E498,Planilha2!A:D,4,FALSE)</f>
        <v>0.81</v>
      </c>
      <c r="I498" s="22" t="s">
        <v>40</v>
      </c>
      <c r="J498" s="22" t="s">
        <v>22</v>
      </c>
      <c r="K498" s="22" t="s">
        <v>22</v>
      </c>
      <c r="L498" s="22" t="s">
        <v>22</v>
      </c>
      <c r="M498" s="22" t="s">
        <v>22</v>
      </c>
      <c r="N498" s="22" t="s">
        <v>40</v>
      </c>
      <c r="O498" s="23" t="s">
        <v>23</v>
      </c>
      <c r="P498" s="22" t="s">
        <v>337</v>
      </c>
      <c r="Q498" s="23" t="s">
        <v>23</v>
      </c>
      <c r="R498" s="23" t="s">
        <v>23</v>
      </c>
      <c r="S498" s="23" t="s">
        <v>24</v>
      </c>
      <c r="T498" s="24" t="s">
        <v>347</v>
      </c>
      <c r="U498" s="24" t="s">
        <v>3068</v>
      </c>
      <c r="V498" s="22" t="s">
        <v>36</v>
      </c>
      <c r="W498" s="8" t="s">
        <v>347</v>
      </c>
      <c r="X498" t="str">
        <f>VLOOKUP(E498,Planilha2!A:D,3,FALSE)</f>
        <v>Região Intermediária de Belo Horizonte</v>
      </c>
      <c r="Y498">
        <f>VLOOKUP(E498,Planilha2!A:D,4,FALSE)</f>
        <v>0.81</v>
      </c>
      <c r="Z498" s="16">
        <f t="shared" si="29"/>
        <v>1</v>
      </c>
      <c r="AA498" s="16">
        <f t="shared" si="30"/>
        <v>1</v>
      </c>
      <c r="AB498" s="16">
        <f t="shared" si="31"/>
        <v>1</v>
      </c>
    </row>
    <row r="499" spans="1:28" ht="73.5" customHeight="1" x14ac:dyDescent="0.25">
      <c r="A499" s="21">
        <v>241941</v>
      </c>
      <c r="B499" s="22" t="s">
        <v>363</v>
      </c>
      <c r="C499" s="22" t="s">
        <v>364</v>
      </c>
      <c r="D499" s="22" t="s">
        <v>20</v>
      </c>
      <c r="E499" s="23">
        <v>3106200</v>
      </c>
      <c r="F499" s="22" t="s">
        <v>61</v>
      </c>
      <c r="G499" s="22" t="str">
        <f t="shared" si="28"/>
        <v>Região Intermediária de Belo Horizonte</v>
      </c>
      <c r="H499" s="22">
        <f>VLOOKUP(E499,Planilha2!A:D,4,FALSE)</f>
        <v>0.81</v>
      </c>
      <c r="I499" s="22" t="s">
        <v>22</v>
      </c>
      <c r="J499" s="22" t="s">
        <v>22</v>
      </c>
      <c r="K499" s="22" t="s">
        <v>22</v>
      </c>
      <c r="L499" s="22" t="s">
        <v>40</v>
      </c>
      <c r="M499" s="22" t="s">
        <v>22</v>
      </c>
      <c r="N499" s="22" t="s">
        <v>22</v>
      </c>
      <c r="O499" s="23" t="s">
        <v>23</v>
      </c>
      <c r="P499" s="23" t="s">
        <v>23</v>
      </c>
      <c r="Q499" s="23" t="s">
        <v>23</v>
      </c>
      <c r="R499" s="23" t="s">
        <v>23</v>
      </c>
      <c r="S499" s="23" t="s">
        <v>30</v>
      </c>
      <c r="T499" s="24" t="s">
        <v>365</v>
      </c>
      <c r="U499" s="24" t="s">
        <v>3068</v>
      </c>
      <c r="V499" s="22" t="s">
        <v>36</v>
      </c>
      <c r="W499" s="9" t="s">
        <v>365</v>
      </c>
      <c r="X499" t="str">
        <f>VLOOKUP(E499,Planilha2!A:D,3,FALSE)</f>
        <v>Região Intermediária de Belo Horizonte</v>
      </c>
      <c r="Y499">
        <f>VLOOKUP(E499,Planilha2!A:D,4,FALSE)</f>
        <v>0.81</v>
      </c>
      <c r="Z499" s="16">
        <f t="shared" si="29"/>
        <v>1</v>
      </c>
      <c r="AA499" s="16">
        <f t="shared" si="30"/>
        <v>1</v>
      </c>
      <c r="AB499" s="16">
        <f t="shared" si="31"/>
        <v>1</v>
      </c>
    </row>
    <row r="500" spans="1:28" ht="73.5" customHeight="1" x14ac:dyDescent="0.25">
      <c r="A500" s="21">
        <v>242191</v>
      </c>
      <c r="B500" s="22" t="s">
        <v>371</v>
      </c>
      <c r="C500" s="22" t="s">
        <v>372</v>
      </c>
      <c r="D500" s="22" t="s">
        <v>208</v>
      </c>
      <c r="E500" s="23">
        <v>3106200</v>
      </c>
      <c r="F500" s="22" t="s">
        <v>61</v>
      </c>
      <c r="G500" s="22" t="str">
        <f t="shared" si="28"/>
        <v>Região Intermediária de Belo Horizonte</v>
      </c>
      <c r="H500" s="22">
        <f>VLOOKUP(E500,Planilha2!A:D,4,FALSE)</f>
        <v>0.81</v>
      </c>
      <c r="I500" s="22" t="s">
        <v>22</v>
      </c>
      <c r="J500" s="22" t="s">
        <v>22</v>
      </c>
      <c r="K500" s="22" t="s">
        <v>22</v>
      </c>
      <c r="L500" s="22" t="s">
        <v>22</v>
      </c>
      <c r="M500" s="22" t="s">
        <v>22</v>
      </c>
      <c r="N500" s="22" t="s">
        <v>22</v>
      </c>
      <c r="O500" s="23" t="s">
        <v>23</v>
      </c>
      <c r="P500" s="23" t="s">
        <v>23</v>
      </c>
      <c r="Q500" s="23" t="s">
        <v>23</v>
      </c>
      <c r="R500" s="23" t="s">
        <v>23</v>
      </c>
      <c r="S500" s="23" t="s">
        <v>30</v>
      </c>
      <c r="T500" s="24">
        <v>68.75</v>
      </c>
      <c r="U500" s="24" t="s">
        <v>3068</v>
      </c>
      <c r="V500" s="22" t="s">
        <v>36</v>
      </c>
      <c r="W500" s="9">
        <v>68.75</v>
      </c>
      <c r="X500" t="str">
        <f>VLOOKUP(E500,Planilha2!A:D,3,FALSE)</f>
        <v>Região Intermediária de Belo Horizonte</v>
      </c>
      <c r="Y500">
        <f>VLOOKUP(E500,Planilha2!A:D,4,FALSE)</f>
        <v>0.81</v>
      </c>
      <c r="Z500" s="16">
        <f t="shared" si="29"/>
        <v>1</v>
      </c>
      <c r="AA500" s="16">
        <f t="shared" si="30"/>
        <v>1</v>
      </c>
      <c r="AB500" s="16">
        <f t="shared" si="31"/>
        <v>1</v>
      </c>
    </row>
    <row r="501" spans="1:28" ht="73.5" customHeight="1" x14ac:dyDescent="0.25">
      <c r="A501" s="21">
        <v>242934</v>
      </c>
      <c r="B501" s="22" t="s">
        <v>389</v>
      </c>
      <c r="C501" s="22" t="s">
        <v>390</v>
      </c>
      <c r="D501" s="22" t="s">
        <v>20</v>
      </c>
      <c r="E501" s="23">
        <v>3143906</v>
      </c>
      <c r="F501" s="22" t="s">
        <v>391</v>
      </c>
      <c r="G501" s="22" t="str">
        <f t="shared" si="28"/>
        <v>Região Intermediária de Juíz de Fora</v>
      </c>
      <c r="H501" s="22">
        <f>VLOOKUP(E501,Planilha2!A:D,4,FALSE)</f>
        <v>0.73399999999999999</v>
      </c>
      <c r="I501" s="22" t="s">
        <v>22</v>
      </c>
      <c r="J501" s="22" t="s">
        <v>22</v>
      </c>
      <c r="K501" s="22" t="s">
        <v>22</v>
      </c>
      <c r="L501" s="22" t="s">
        <v>22</v>
      </c>
      <c r="M501" s="22" t="s">
        <v>22</v>
      </c>
      <c r="N501" s="22" t="s">
        <v>22</v>
      </c>
      <c r="O501" s="23" t="s">
        <v>23</v>
      </c>
      <c r="P501" s="23" t="s">
        <v>23</v>
      </c>
      <c r="Q501" s="23" t="s">
        <v>58</v>
      </c>
      <c r="R501" s="23" t="s">
        <v>23</v>
      </c>
      <c r="S501" s="23" t="s">
        <v>93</v>
      </c>
      <c r="T501" s="24" t="s">
        <v>392</v>
      </c>
      <c r="U501" s="24" t="s">
        <v>3068</v>
      </c>
      <c r="V501" s="22" t="s">
        <v>36</v>
      </c>
      <c r="W501" s="9" t="s">
        <v>392</v>
      </c>
      <c r="X501" t="str">
        <f>VLOOKUP(E501,Planilha2!A:D,3,FALSE)</f>
        <v>Região Intermediária de Juíz de Fora</v>
      </c>
      <c r="Y501">
        <f>VLOOKUP(E501,Planilha2!A:D,4,FALSE)</f>
        <v>0.73399999999999999</v>
      </c>
      <c r="Z501" s="16">
        <f t="shared" si="29"/>
        <v>1</v>
      </c>
      <c r="AA501" s="16">
        <f t="shared" si="30"/>
        <v>1</v>
      </c>
      <c r="AB501" s="16">
        <f t="shared" si="31"/>
        <v>1</v>
      </c>
    </row>
    <row r="502" spans="1:28" ht="73.5" customHeight="1" x14ac:dyDescent="0.25">
      <c r="A502" s="21">
        <v>243041</v>
      </c>
      <c r="B502" s="22" t="s">
        <v>395</v>
      </c>
      <c r="C502" s="22" t="s">
        <v>396</v>
      </c>
      <c r="D502" s="22" t="s">
        <v>65</v>
      </c>
      <c r="E502" s="23">
        <v>3162500</v>
      </c>
      <c r="F502" s="22" t="s">
        <v>186</v>
      </c>
      <c r="G502" s="22" t="str">
        <f t="shared" si="28"/>
        <v>Região Intermediária de Barbacena</v>
      </c>
      <c r="H502" s="22">
        <f>VLOOKUP(E502,Planilha2!A:D,4,FALSE)</f>
        <v>0.75800000000000001</v>
      </c>
      <c r="I502" s="22" t="s">
        <v>22</v>
      </c>
      <c r="J502" s="22" t="s">
        <v>22</v>
      </c>
      <c r="K502" s="22" t="s">
        <v>22</v>
      </c>
      <c r="L502" s="22" t="s">
        <v>22</v>
      </c>
      <c r="M502" s="22" t="s">
        <v>22</v>
      </c>
      <c r="N502" s="22" t="s">
        <v>22</v>
      </c>
      <c r="O502" s="23" t="s">
        <v>23</v>
      </c>
      <c r="P502" s="23" t="s">
        <v>23</v>
      </c>
      <c r="Q502" s="23" t="s">
        <v>58</v>
      </c>
      <c r="R502" s="23" t="s">
        <v>58</v>
      </c>
      <c r="S502" s="23" t="s">
        <v>93</v>
      </c>
      <c r="T502" s="24" t="s">
        <v>397</v>
      </c>
      <c r="U502" s="24" t="s">
        <v>3068</v>
      </c>
      <c r="V502" s="22" t="s">
        <v>36</v>
      </c>
      <c r="W502" s="8" t="s">
        <v>397</v>
      </c>
      <c r="X502" t="str">
        <f>VLOOKUP(E502,Planilha2!A:D,3,FALSE)</f>
        <v>Região Intermediária de Barbacena</v>
      </c>
      <c r="Y502">
        <f>VLOOKUP(E502,Planilha2!A:D,4,FALSE)</f>
        <v>0.75800000000000001</v>
      </c>
      <c r="Z502" s="16">
        <f t="shared" si="29"/>
        <v>1</v>
      </c>
      <c r="AA502" s="16">
        <f t="shared" si="30"/>
        <v>1</v>
      </c>
      <c r="AB502" s="16">
        <f t="shared" si="31"/>
        <v>1</v>
      </c>
    </row>
    <row r="503" spans="1:28" ht="73.5" customHeight="1" x14ac:dyDescent="0.25">
      <c r="A503" s="21">
        <v>243291</v>
      </c>
      <c r="B503" s="22" t="s">
        <v>401</v>
      </c>
      <c r="C503" s="22" t="s">
        <v>402</v>
      </c>
      <c r="D503" s="22" t="s">
        <v>92</v>
      </c>
      <c r="E503" s="23">
        <v>3105608</v>
      </c>
      <c r="F503" s="22" t="s">
        <v>116</v>
      </c>
      <c r="G503" s="22" t="str">
        <f t="shared" si="28"/>
        <v>Região Intermediária de Barbacena</v>
      </c>
      <c r="H503" s="22">
        <f>VLOOKUP(E503,Planilha2!A:D,4,FALSE)</f>
        <v>0.76900000000000002</v>
      </c>
      <c r="I503" s="22" t="s">
        <v>22</v>
      </c>
      <c r="J503" s="22" t="s">
        <v>22</v>
      </c>
      <c r="K503" s="22" t="s">
        <v>22</v>
      </c>
      <c r="L503" s="22" t="s">
        <v>40</v>
      </c>
      <c r="M503" s="22" t="s">
        <v>22</v>
      </c>
      <c r="N503" s="22" t="s">
        <v>22</v>
      </c>
      <c r="O503" s="23" t="s">
        <v>23</v>
      </c>
      <c r="P503" s="23" t="s">
        <v>23</v>
      </c>
      <c r="Q503" s="23" t="s">
        <v>23</v>
      </c>
      <c r="R503" s="23" t="s">
        <v>23</v>
      </c>
      <c r="S503" s="23" t="s">
        <v>30</v>
      </c>
      <c r="T503" s="24" t="s">
        <v>403</v>
      </c>
      <c r="U503" s="24" t="s">
        <v>3068</v>
      </c>
      <c r="V503" s="22" t="s">
        <v>36</v>
      </c>
      <c r="W503" s="8" t="s">
        <v>403</v>
      </c>
      <c r="X503" t="str">
        <f>VLOOKUP(E503,Planilha2!A:D,3,FALSE)</f>
        <v>Região Intermediária de Barbacena</v>
      </c>
      <c r="Y503">
        <f>VLOOKUP(E503,Planilha2!A:D,4,FALSE)</f>
        <v>0.76900000000000002</v>
      </c>
      <c r="Z503" s="16">
        <f t="shared" si="29"/>
        <v>1</v>
      </c>
      <c r="AA503" s="16">
        <f t="shared" si="30"/>
        <v>1</v>
      </c>
      <c r="AB503" s="16">
        <f t="shared" si="31"/>
        <v>1</v>
      </c>
    </row>
    <row r="504" spans="1:28" ht="73.5" customHeight="1" x14ac:dyDescent="0.25">
      <c r="A504" s="21">
        <v>243661</v>
      </c>
      <c r="B504" s="22" t="s">
        <v>406</v>
      </c>
      <c r="C504" s="22" t="s">
        <v>407</v>
      </c>
      <c r="D504" s="22" t="s">
        <v>20</v>
      </c>
      <c r="E504" s="23">
        <v>3170701</v>
      </c>
      <c r="F504" s="22" t="s">
        <v>408</v>
      </c>
      <c r="G504" s="22" t="str">
        <f t="shared" si="28"/>
        <v>Região Intermediária de Varginha</v>
      </c>
      <c r="H504" s="22">
        <f>VLOOKUP(E504,Planilha2!A:D,4,FALSE)</f>
        <v>0.77800000000000002</v>
      </c>
      <c r="I504" s="22" t="s">
        <v>22</v>
      </c>
      <c r="J504" s="22" t="s">
        <v>22</v>
      </c>
      <c r="K504" s="22" t="s">
        <v>22</v>
      </c>
      <c r="L504" s="22" t="s">
        <v>22</v>
      </c>
      <c r="M504" s="22" t="s">
        <v>22</v>
      </c>
      <c r="N504" s="22" t="s">
        <v>40</v>
      </c>
      <c r="O504" s="23" t="s">
        <v>23</v>
      </c>
      <c r="P504" s="23" t="s">
        <v>23</v>
      </c>
      <c r="Q504" s="23" t="s">
        <v>23</v>
      </c>
      <c r="R504" s="23" t="s">
        <v>23</v>
      </c>
      <c r="S504" s="23" t="s">
        <v>30</v>
      </c>
      <c r="T504" s="24" t="s">
        <v>409</v>
      </c>
      <c r="U504" s="24" t="s">
        <v>3068</v>
      </c>
      <c r="V504" s="22" t="s">
        <v>36</v>
      </c>
      <c r="W504" s="9" t="s">
        <v>409</v>
      </c>
      <c r="X504" t="str">
        <f>VLOOKUP(E504,Planilha2!A:D,3,FALSE)</f>
        <v>Região Intermediária de Varginha</v>
      </c>
      <c r="Y504">
        <f>VLOOKUP(E504,Planilha2!A:D,4,FALSE)</f>
        <v>0.77800000000000002</v>
      </c>
      <c r="Z504" s="16">
        <f t="shared" si="29"/>
        <v>1</v>
      </c>
      <c r="AA504" s="16">
        <f t="shared" si="30"/>
        <v>2</v>
      </c>
      <c r="AB504" s="16">
        <f t="shared" si="31"/>
        <v>1</v>
      </c>
    </row>
    <row r="505" spans="1:28" ht="73.5" customHeight="1" x14ac:dyDescent="0.25">
      <c r="A505" s="21">
        <v>243810</v>
      </c>
      <c r="B505" s="22" t="s">
        <v>414</v>
      </c>
      <c r="C505" s="22" t="s">
        <v>415</v>
      </c>
      <c r="D505" s="22" t="s">
        <v>92</v>
      </c>
      <c r="E505" s="23">
        <v>3137809</v>
      </c>
      <c r="F505" s="22" t="s">
        <v>416</v>
      </c>
      <c r="G505" s="22" t="str">
        <f t="shared" si="28"/>
        <v>Região Intermediária de Pouso Alegre</v>
      </c>
      <c r="H505" s="22">
        <f>VLOOKUP(E505,Planilha2!A:D,4,FALSE)</f>
        <v>0.71099999999999997</v>
      </c>
      <c r="I505" s="22" t="s">
        <v>40</v>
      </c>
      <c r="J505" s="22" t="s">
        <v>40</v>
      </c>
      <c r="K505" s="22" t="s">
        <v>22</v>
      </c>
      <c r="L505" s="22" t="s">
        <v>22</v>
      </c>
      <c r="M505" s="22" t="s">
        <v>22</v>
      </c>
      <c r="N505" s="22" t="s">
        <v>40</v>
      </c>
      <c r="O505" s="23" t="s">
        <v>23</v>
      </c>
      <c r="P505" s="23" t="s">
        <v>58</v>
      </c>
      <c r="Q505" s="23" t="s">
        <v>58</v>
      </c>
      <c r="R505" s="23" t="s">
        <v>58</v>
      </c>
      <c r="S505" s="23" t="s">
        <v>23</v>
      </c>
      <c r="T505" s="24" t="s">
        <v>135</v>
      </c>
      <c r="U505" s="24" t="s">
        <v>3068</v>
      </c>
      <c r="V505" s="22" t="s">
        <v>36</v>
      </c>
      <c r="W505" s="8" t="s">
        <v>135</v>
      </c>
      <c r="X505" t="str">
        <f>VLOOKUP(E505,Planilha2!A:D,3,FALSE)</f>
        <v>Região Intermediária de Pouso Alegre</v>
      </c>
      <c r="Y505">
        <f>VLOOKUP(E505,Planilha2!A:D,4,FALSE)</f>
        <v>0.71099999999999997</v>
      </c>
      <c r="Z505" s="16">
        <f t="shared" si="29"/>
        <v>1</v>
      </c>
      <c r="AA505" s="16">
        <f t="shared" si="30"/>
        <v>1</v>
      </c>
      <c r="AB505" s="16">
        <f t="shared" si="31"/>
        <v>1</v>
      </c>
    </row>
    <row r="506" spans="1:28" ht="73.5" customHeight="1" x14ac:dyDescent="0.25">
      <c r="A506" s="21">
        <v>243830</v>
      </c>
      <c r="B506" s="22" t="s">
        <v>417</v>
      </c>
      <c r="C506" s="22" t="s">
        <v>418</v>
      </c>
      <c r="D506" s="22" t="s">
        <v>65</v>
      </c>
      <c r="E506" s="23">
        <v>3131307</v>
      </c>
      <c r="F506" s="22" t="s">
        <v>419</v>
      </c>
      <c r="G506" s="22" t="str">
        <f t="shared" si="28"/>
        <v>Região Intermediária de Ipatinga</v>
      </c>
      <c r="H506" s="22">
        <f>VLOOKUP(E506,Planilha2!A:D,4,FALSE)</f>
        <v>0.77100000000000002</v>
      </c>
      <c r="I506" s="22" t="s">
        <v>22</v>
      </c>
      <c r="J506" s="22" t="s">
        <v>22</v>
      </c>
      <c r="K506" s="22" t="s">
        <v>22</v>
      </c>
      <c r="L506" s="22" t="s">
        <v>22</v>
      </c>
      <c r="M506" s="22" t="s">
        <v>22</v>
      </c>
      <c r="N506" s="22" t="s">
        <v>40</v>
      </c>
      <c r="O506" s="23" t="s">
        <v>117</v>
      </c>
      <c r="P506" s="23" t="s">
        <v>23</v>
      </c>
      <c r="Q506" s="23" t="s">
        <v>23</v>
      </c>
      <c r="R506" s="23" t="s">
        <v>58</v>
      </c>
      <c r="S506" s="23" t="s">
        <v>24</v>
      </c>
      <c r="T506" s="24" t="s">
        <v>420</v>
      </c>
      <c r="U506" s="24" t="s">
        <v>3068</v>
      </c>
      <c r="V506" s="22" t="s">
        <v>36</v>
      </c>
      <c r="W506" s="9" t="s">
        <v>420</v>
      </c>
      <c r="X506" t="str">
        <f>VLOOKUP(E506,Planilha2!A:D,3,FALSE)</f>
        <v>Região Intermediária de Ipatinga</v>
      </c>
      <c r="Y506">
        <f>VLOOKUP(E506,Planilha2!A:D,4,FALSE)</f>
        <v>0.77100000000000002</v>
      </c>
      <c r="Z506" s="16">
        <f t="shared" si="29"/>
        <v>1</v>
      </c>
      <c r="AA506" s="16">
        <f t="shared" si="30"/>
        <v>1</v>
      </c>
      <c r="AB506" s="16">
        <f t="shared" si="31"/>
        <v>1</v>
      </c>
    </row>
    <row r="507" spans="1:28" ht="73.5" customHeight="1" x14ac:dyDescent="0.25">
      <c r="A507" s="21">
        <v>244314</v>
      </c>
      <c r="B507" s="22" t="s">
        <v>432</v>
      </c>
      <c r="C507" s="22" t="s">
        <v>433</v>
      </c>
      <c r="D507" s="22" t="s">
        <v>208</v>
      </c>
      <c r="E507" s="23">
        <v>3106200</v>
      </c>
      <c r="F507" s="22" t="s">
        <v>434</v>
      </c>
      <c r="G507" s="22" t="str">
        <f t="shared" si="28"/>
        <v>Região Intermediária de Belo Horizonte</v>
      </c>
      <c r="H507" s="22">
        <f>VLOOKUP(E507,Planilha2!A:D,4,FALSE)</f>
        <v>0.81</v>
      </c>
      <c r="I507" s="22" t="s">
        <v>22</v>
      </c>
      <c r="J507" s="22" t="s">
        <v>22</v>
      </c>
      <c r="K507" s="22" t="s">
        <v>22</v>
      </c>
      <c r="L507" s="22" t="s">
        <v>22</v>
      </c>
      <c r="M507" s="22" t="s">
        <v>22</v>
      </c>
      <c r="N507" s="22" t="s">
        <v>40</v>
      </c>
      <c r="O507" s="23" t="s">
        <v>117</v>
      </c>
      <c r="P507" s="23" t="s">
        <v>23</v>
      </c>
      <c r="Q507" s="23" t="s">
        <v>23</v>
      </c>
      <c r="R507" s="23" t="s">
        <v>23</v>
      </c>
      <c r="S507" s="23" t="s">
        <v>24</v>
      </c>
      <c r="T507" s="24" t="s">
        <v>435</v>
      </c>
      <c r="U507" s="24" t="s">
        <v>3068</v>
      </c>
      <c r="V507" s="22" t="s">
        <v>36</v>
      </c>
      <c r="W507" s="8" t="s">
        <v>435</v>
      </c>
      <c r="X507" t="str">
        <f>VLOOKUP(E507,Planilha2!A:D,3,FALSE)</f>
        <v>Região Intermediária de Belo Horizonte</v>
      </c>
      <c r="Y507">
        <f>VLOOKUP(E507,Planilha2!A:D,4,FALSE)</f>
        <v>0.81</v>
      </c>
      <c r="Z507" s="16">
        <f t="shared" si="29"/>
        <v>1</v>
      </c>
      <c r="AA507" s="16">
        <f t="shared" si="30"/>
        <v>1</v>
      </c>
      <c r="AB507" s="16">
        <f t="shared" si="31"/>
        <v>1</v>
      </c>
    </row>
    <row r="508" spans="1:28" ht="73.5" customHeight="1" x14ac:dyDescent="0.25">
      <c r="A508" s="21">
        <v>244365</v>
      </c>
      <c r="B508" s="22" t="s">
        <v>436</v>
      </c>
      <c r="C508" s="22" t="s">
        <v>437</v>
      </c>
      <c r="D508" s="22" t="s">
        <v>92</v>
      </c>
      <c r="E508" s="23">
        <v>3106200</v>
      </c>
      <c r="F508" s="22" t="s">
        <v>61</v>
      </c>
      <c r="G508" s="22" t="str">
        <f t="shared" si="28"/>
        <v>Região Intermediária de Belo Horizonte</v>
      </c>
      <c r="H508" s="22">
        <f>VLOOKUP(E508,Planilha2!A:D,4,FALSE)</f>
        <v>0.81</v>
      </c>
      <c r="I508" s="22" t="s">
        <v>22</v>
      </c>
      <c r="J508" s="22" t="s">
        <v>40</v>
      </c>
      <c r="K508" s="22" t="s">
        <v>22</v>
      </c>
      <c r="L508" s="22" t="s">
        <v>22</v>
      </c>
      <c r="M508" s="22" t="s">
        <v>22</v>
      </c>
      <c r="N508" s="22" t="s">
        <v>22</v>
      </c>
      <c r="O508" s="23" t="s">
        <v>23</v>
      </c>
      <c r="P508" s="23" t="s">
        <v>23</v>
      </c>
      <c r="Q508" s="23" t="s">
        <v>23</v>
      </c>
      <c r="R508" s="23" t="s">
        <v>23</v>
      </c>
      <c r="S508" s="23" t="s">
        <v>24</v>
      </c>
      <c r="T508" s="24" t="s">
        <v>438</v>
      </c>
      <c r="U508" s="24" t="s">
        <v>3068</v>
      </c>
      <c r="V508" s="22" t="s">
        <v>36</v>
      </c>
      <c r="W508" s="8" t="s">
        <v>438</v>
      </c>
      <c r="X508" t="str">
        <f>VLOOKUP(E508,Planilha2!A:D,3,FALSE)</f>
        <v>Região Intermediária de Belo Horizonte</v>
      </c>
      <c r="Y508">
        <f>VLOOKUP(E508,Planilha2!A:D,4,FALSE)</f>
        <v>0.81</v>
      </c>
      <c r="Z508" s="16">
        <f t="shared" si="29"/>
        <v>1</v>
      </c>
      <c r="AA508" s="16">
        <f t="shared" si="30"/>
        <v>1</v>
      </c>
      <c r="AB508" s="16">
        <f t="shared" si="31"/>
        <v>1</v>
      </c>
    </row>
    <row r="509" spans="1:28" ht="73.5" customHeight="1" x14ac:dyDescent="0.25">
      <c r="A509" s="21">
        <v>245385</v>
      </c>
      <c r="B509" s="22" t="s">
        <v>462</v>
      </c>
      <c r="C509" s="22" t="s">
        <v>463</v>
      </c>
      <c r="D509" s="22" t="s">
        <v>28</v>
      </c>
      <c r="E509" s="23">
        <v>3106200</v>
      </c>
      <c r="F509" s="22" t="s">
        <v>61</v>
      </c>
      <c r="G509" s="22" t="str">
        <f t="shared" si="28"/>
        <v>Região Intermediária de Belo Horizonte</v>
      </c>
      <c r="H509" s="22">
        <f>VLOOKUP(E509,Planilha2!A:D,4,FALSE)</f>
        <v>0.81</v>
      </c>
      <c r="I509" s="22" t="s">
        <v>40</v>
      </c>
      <c r="J509" s="22" t="s">
        <v>22</v>
      </c>
      <c r="K509" s="22" t="s">
        <v>22</v>
      </c>
      <c r="L509" s="22" t="s">
        <v>22</v>
      </c>
      <c r="M509" s="22" t="s">
        <v>22</v>
      </c>
      <c r="N509" s="22" t="s">
        <v>22</v>
      </c>
      <c r="O509" s="23" t="s">
        <v>23</v>
      </c>
      <c r="P509" s="23" t="s">
        <v>23</v>
      </c>
      <c r="Q509" s="23" t="s">
        <v>23</v>
      </c>
      <c r="R509" s="23" t="s">
        <v>23</v>
      </c>
      <c r="S509" s="23" t="s">
        <v>24</v>
      </c>
      <c r="T509" s="24" t="s">
        <v>464</v>
      </c>
      <c r="U509" s="24" t="s">
        <v>3068</v>
      </c>
      <c r="V509" s="22" t="s">
        <v>36</v>
      </c>
      <c r="W509" s="8" t="s">
        <v>464</v>
      </c>
      <c r="X509" t="str">
        <f>VLOOKUP(E509,Planilha2!A:D,3,FALSE)</f>
        <v>Região Intermediária de Belo Horizonte</v>
      </c>
      <c r="Y509">
        <f>VLOOKUP(E509,Planilha2!A:D,4,FALSE)</f>
        <v>0.81</v>
      </c>
      <c r="Z509" s="16">
        <f t="shared" si="29"/>
        <v>1</v>
      </c>
      <c r="AA509" s="16">
        <f t="shared" si="30"/>
        <v>1</v>
      </c>
      <c r="AB509" s="16">
        <f t="shared" si="31"/>
        <v>1</v>
      </c>
    </row>
    <row r="510" spans="1:28" ht="73.5" customHeight="1" x14ac:dyDescent="0.25">
      <c r="A510" s="21">
        <v>246347</v>
      </c>
      <c r="B510" s="22" t="s">
        <v>481</v>
      </c>
      <c r="C510" s="22" t="s">
        <v>482</v>
      </c>
      <c r="D510" s="22" t="s">
        <v>208</v>
      </c>
      <c r="E510" s="23">
        <v>3118007</v>
      </c>
      <c r="F510" s="22" t="s">
        <v>483</v>
      </c>
      <c r="G510" s="22" t="str">
        <f t="shared" si="28"/>
        <v>Região Intermediária de Barbacena</v>
      </c>
      <c r="H510" s="22">
        <f>VLOOKUP(E510,Planilha2!A:D,4,FALSE)</f>
        <v>0.753</v>
      </c>
      <c r="I510" s="22" t="s">
        <v>22</v>
      </c>
      <c r="J510" s="22" t="s">
        <v>22</v>
      </c>
      <c r="K510" s="22" t="s">
        <v>22</v>
      </c>
      <c r="L510" s="22" t="s">
        <v>22</v>
      </c>
      <c r="M510" s="22" t="s">
        <v>22</v>
      </c>
      <c r="N510" s="22" t="s">
        <v>22</v>
      </c>
      <c r="O510" s="23" t="s">
        <v>23</v>
      </c>
      <c r="P510" s="23" t="s">
        <v>58</v>
      </c>
      <c r="Q510" s="23" t="s">
        <v>58</v>
      </c>
      <c r="R510" s="23" t="s">
        <v>23</v>
      </c>
      <c r="S510" s="23" t="s">
        <v>23</v>
      </c>
      <c r="T510" s="24" t="s">
        <v>484</v>
      </c>
      <c r="U510" s="24" t="s">
        <v>3068</v>
      </c>
      <c r="V510" s="22" t="s">
        <v>36</v>
      </c>
      <c r="W510" s="8" t="s">
        <v>484</v>
      </c>
      <c r="X510" t="str">
        <f>VLOOKUP(E510,Planilha2!A:D,3,FALSE)</f>
        <v>Região Intermediária de Barbacena</v>
      </c>
      <c r="Y510">
        <f>VLOOKUP(E510,Planilha2!A:D,4,FALSE)</f>
        <v>0.753</v>
      </c>
      <c r="Z510" s="16">
        <f t="shared" si="29"/>
        <v>1</v>
      </c>
      <c r="AA510" s="16">
        <f t="shared" si="30"/>
        <v>1</v>
      </c>
      <c r="AB510" s="16">
        <f t="shared" si="31"/>
        <v>1</v>
      </c>
    </row>
    <row r="511" spans="1:28" ht="73.5" customHeight="1" x14ac:dyDescent="0.25">
      <c r="A511" s="21">
        <v>247076</v>
      </c>
      <c r="B511" s="22" t="s">
        <v>506</v>
      </c>
      <c r="C511" s="22" t="s">
        <v>507</v>
      </c>
      <c r="D511" s="22" t="s">
        <v>20</v>
      </c>
      <c r="E511" s="23">
        <v>3144805</v>
      </c>
      <c r="F511" s="22" t="s">
        <v>508</v>
      </c>
      <c r="G511" s="22" t="str">
        <f t="shared" si="28"/>
        <v>Região Intermediária de Belo Horizonte</v>
      </c>
      <c r="H511" s="22">
        <f>VLOOKUP(E511,Planilha2!A:D,4,FALSE)</f>
        <v>0.81299999999999994</v>
      </c>
      <c r="I511" s="22" t="s">
        <v>22</v>
      </c>
      <c r="J511" s="22" t="s">
        <v>22</v>
      </c>
      <c r="K511" s="22" t="s">
        <v>22</v>
      </c>
      <c r="L511" s="22" t="s">
        <v>40</v>
      </c>
      <c r="M511" s="22" t="s">
        <v>22</v>
      </c>
      <c r="N511" s="22" t="s">
        <v>22</v>
      </c>
      <c r="O511" s="23" t="s">
        <v>23</v>
      </c>
      <c r="P511" s="23" t="s">
        <v>23</v>
      </c>
      <c r="Q511" s="23" t="s">
        <v>23</v>
      </c>
      <c r="R511" s="23" t="s">
        <v>23</v>
      </c>
      <c r="S511" s="23" t="s">
        <v>24</v>
      </c>
      <c r="T511" s="24" t="s">
        <v>509</v>
      </c>
      <c r="U511" s="24" t="s">
        <v>3068</v>
      </c>
      <c r="V511" s="22" t="s">
        <v>36</v>
      </c>
      <c r="W511" s="9" t="s">
        <v>509</v>
      </c>
      <c r="X511" t="str">
        <f>VLOOKUP(E511,Planilha2!A:D,3,FALSE)</f>
        <v>Região Intermediária de Belo Horizonte</v>
      </c>
      <c r="Y511">
        <f>VLOOKUP(E511,Planilha2!A:D,4,FALSE)</f>
        <v>0.81299999999999994</v>
      </c>
      <c r="Z511" s="16">
        <f t="shared" si="29"/>
        <v>1</v>
      </c>
      <c r="AA511" s="16">
        <f t="shared" si="30"/>
        <v>1</v>
      </c>
      <c r="AB511" s="16">
        <f t="shared" si="31"/>
        <v>1</v>
      </c>
    </row>
    <row r="512" spans="1:28" ht="73.5" customHeight="1" x14ac:dyDescent="0.25">
      <c r="A512" s="21">
        <v>247164</v>
      </c>
      <c r="B512" s="22" t="s">
        <v>510</v>
      </c>
      <c r="C512" s="22" t="s">
        <v>511</v>
      </c>
      <c r="D512" s="22" t="s">
        <v>65</v>
      </c>
      <c r="E512" s="23">
        <v>3106200</v>
      </c>
      <c r="F512" s="22" t="s">
        <v>61</v>
      </c>
      <c r="G512" s="22" t="str">
        <f t="shared" si="28"/>
        <v>Região Intermediária de Belo Horizonte</v>
      </c>
      <c r="H512" s="22">
        <f>VLOOKUP(E512,Planilha2!A:D,4,FALSE)</f>
        <v>0.81</v>
      </c>
      <c r="I512" s="22" t="s">
        <v>22</v>
      </c>
      <c r="J512" s="22" t="s">
        <v>22</v>
      </c>
      <c r="K512" s="22" t="s">
        <v>22</v>
      </c>
      <c r="L512" s="22" t="s">
        <v>40</v>
      </c>
      <c r="M512" s="22" t="s">
        <v>22</v>
      </c>
      <c r="N512" s="22" t="s">
        <v>40</v>
      </c>
      <c r="O512" s="23" t="s">
        <v>23</v>
      </c>
      <c r="P512" s="23" t="s">
        <v>23</v>
      </c>
      <c r="Q512" s="23" t="s">
        <v>23</v>
      </c>
      <c r="R512" s="23" t="s">
        <v>23</v>
      </c>
      <c r="S512" s="23" t="s">
        <v>30</v>
      </c>
      <c r="T512" s="24" t="s">
        <v>512</v>
      </c>
      <c r="U512" s="24" t="s">
        <v>3068</v>
      </c>
      <c r="V512" s="22" t="s">
        <v>36</v>
      </c>
      <c r="W512" s="9" t="s">
        <v>512</v>
      </c>
      <c r="X512" t="str">
        <f>VLOOKUP(E512,Planilha2!A:D,3,FALSE)</f>
        <v>Região Intermediária de Belo Horizonte</v>
      </c>
      <c r="Y512">
        <f>VLOOKUP(E512,Planilha2!A:D,4,FALSE)</f>
        <v>0.81</v>
      </c>
      <c r="Z512" s="16">
        <f t="shared" si="29"/>
        <v>1</v>
      </c>
      <c r="AA512" s="16">
        <f t="shared" si="30"/>
        <v>1</v>
      </c>
      <c r="AB512" s="16">
        <f t="shared" si="31"/>
        <v>1</v>
      </c>
    </row>
    <row r="513" spans="1:28" ht="73.5" customHeight="1" x14ac:dyDescent="0.25">
      <c r="A513" s="21">
        <v>247230</v>
      </c>
      <c r="B513" s="22" t="s">
        <v>513</v>
      </c>
      <c r="C513" s="22" t="s">
        <v>514</v>
      </c>
      <c r="D513" s="22" t="s">
        <v>65</v>
      </c>
      <c r="E513" s="23">
        <v>3169406</v>
      </c>
      <c r="F513" s="22" t="s">
        <v>515</v>
      </c>
      <c r="G513" s="22" t="str">
        <f t="shared" si="28"/>
        <v>Região Intermediária de Varginha</v>
      </c>
      <c r="H513" s="22">
        <f>VLOOKUP(E513,Planilha2!A:D,4,FALSE)</f>
        <v>0.73099999999999998</v>
      </c>
      <c r="I513" s="22" t="s">
        <v>22</v>
      </c>
      <c r="J513" s="22" t="s">
        <v>40</v>
      </c>
      <c r="K513" s="22" t="s">
        <v>22</v>
      </c>
      <c r="L513" s="22" t="s">
        <v>40</v>
      </c>
      <c r="M513" s="22" t="s">
        <v>22</v>
      </c>
      <c r="N513" s="22" t="s">
        <v>22</v>
      </c>
      <c r="O513" s="23" t="s">
        <v>23</v>
      </c>
      <c r="P513" s="23" t="s">
        <v>23</v>
      </c>
      <c r="Q513" s="23" t="s">
        <v>23</v>
      </c>
      <c r="R513" s="23" t="s">
        <v>23</v>
      </c>
      <c r="S513" s="23" t="s">
        <v>30</v>
      </c>
      <c r="T513" s="25" t="s">
        <v>199</v>
      </c>
      <c r="U513" s="24" t="s">
        <v>3068</v>
      </c>
      <c r="V513" s="22" t="s">
        <v>36</v>
      </c>
      <c r="W513" s="10" t="s">
        <v>199</v>
      </c>
      <c r="X513" t="str">
        <f>VLOOKUP(E513,Planilha2!A:D,3,FALSE)</f>
        <v>Região Intermediária de Varginha</v>
      </c>
      <c r="Y513">
        <f>VLOOKUP(E513,Planilha2!A:D,4,FALSE)</f>
        <v>0.73099999999999998</v>
      </c>
      <c r="Z513" s="16">
        <f t="shared" si="29"/>
        <v>1</v>
      </c>
      <c r="AA513" s="16">
        <f t="shared" si="30"/>
        <v>1</v>
      </c>
      <c r="AB513" s="16">
        <f t="shared" si="31"/>
        <v>1</v>
      </c>
    </row>
    <row r="514" spans="1:28" ht="73.5" customHeight="1" x14ac:dyDescent="0.25">
      <c r="A514" s="21">
        <v>247494</v>
      </c>
      <c r="B514" s="22" t="s">
        <v>516</v>
      </c>
      <c r="C514" s="22" t="s">
        <v>517</v>
      </c>
      <c r="D514" s="22" t="s">
        <v>92</v>
      </c>
      <c r="E514" s="23">
        <v>3112802</v>
      </c>
      <c r="F514" s="22" t="s">
        <v>518</v>
      </c>
      <c r="G514" s="22" t="str">
        <f t="shared" si="28"/>
        <v>Região Intermediária de Varginha</v>
      </c>
      <c r="H514" s="22">
        <f>VLOOKUP(E514,Planilha2!A:D,4,FALSE)</f>
        <v>0.71</v>
      </c>
      <c r="I514" s="22" t="s">
        <v>22</v>
      </c>
      <c r="J514" s="22" t="s">
        <v>22</v>
      </c>
      <c r="K514" s="22" t="s">
        <v>22</v>
      </c>
      <c r="L514" s="22" t="s">
        <v>22</v>
      </c>
      <c r="M514" s="22" t="s">
        <v>22</v>
      </c>
      <c r="N514" s="22" t="s">
        <v>22</v>
      </c>
      <c r="O514" s="23" t="s">
        <v>23</v>
      </c>
      <c r="P514" s="23" t="s">
        <v>23</v>
      </c>
      <c r="Q514" s="23" t="s">
        <v>58</v>
      </c>
      <c r="R514" s="23" t="s">
        <v>58</v>
      </c>
      <c r="S514" s="23" t="s">
        <v>23</v>
      </c>
      <c r="T514" s="24" t="s">
        <v>519</v>
      </c>
      <c r="U514" s="24" t="s">
        <v>3068</v>
      </c>
      <c r="V514" s="22" t="s">
        <v>36</v>
      </c>
      <c r="W514" s="8" t="s">
        <v>519</v>
      </c>
      <c r="X514" t="str">
        <f>VLOOKUP(E514,Planilha2!A:D,3,FALSE)</f>
        <v>Região Intermediária de Varginha</v>
      </c>
      <c r="Y514">
        <f>VLOOKUP(E514,Planilha2!A:D,4,FALSE)</f>
        <v>0.71</v>
      </c>
      <c r="Z514" s="16">
        <f t="shared" si="29"/>
        <v>1</v>
      </c>
      <c r="AA514" s="16">
        <f t="shared" si="30"/>
        <v>1</v>
      </c>
      <c r="AB514" s="16">
        <f t="shared" si="31"/>
        <v>1</v>
      </c>
    </row>
    <row r="515" spans="1:28" ht="73.5" customHeight="1" x14ac:dyDescent="0.25">
      <c r="A515" s="21">
        <v>247934</v>
      </c>
      <c r="B515" s="22" t="s">
        <v>559</v>
      </c>
      <c r="C515" s="22" t="s">
        <v>560</v>
      </c>
      <c r="D515" s="22" t="s">
        <v>20</v>
      </c>
      <c r="E515" s="23">
        <v>3106200</v>
      </c>
      <c r="F515" s="22" t="s">
        <v>61</v>
      </c>
      <c r="G515" s="22" t="str">
        <f t="shared" si="28"/>
        <v>Região Intermediária de Belo Horizonte</v>
      </c>
      <c r="H515" s="22">
        <f>VLOOKUP(E515,Planilha2!A:D,4,FALSE)</f>
        <v>0.81</v>
      </c>
      <c r="I515" s="22" t="s">
        <v>22</v>
      </c>
      <c r="J515" s="22" t="s">
        <v>22</v>
      </c>
      <c r="K515" s="22" t="s">
        <v>22</v>
      </c>
      <c r="L515" s="22" t="s">
        <v>40</v>
      </c>
      <c r="M515" s="22" t="s">
        <v>22</v>
      </c>
      <c r="N515" s="22" t="s">
        <v>40</v>
      </c>
      <c r="O515" s="23" t="s">
        <v>117</v>
      </c>
      <c r="P515" s="23" t="s">
        <v>23</v>
      </c>
      <c r="Q515" s="23" t="s">
        <v>23</v>
      </c>
      <c r="R515" s="23" t="s">
        <v>23</v>
      </c>
      <c r="S515" s="23" t="s">
        <v>30</v>
      </c>
      <c r="T515" s="24" t="s">
        <v>438</v>
      </c>
      <c r="U515" s="24" t="s">
        <v>3068</v>
      </c>
      <c r="V515" s="22" t="s">
        <v>36</v>
      </c>
      <c r="W515" s="8" t="s">
        <v>438</v>
      </c>
      <c r="X515" t="str">
        <f>VLOOKUP(E515,Planilha2!A:D,3,FALSE)</f>
        <v>Região Intermediária de Belo Horizonte</v>
      </c>
      <c r="Y515">
        <f>VLOOKUP(E515,Planilha2!A:D,4,FALSE)</f>
        <v>0.81</v>
      </c>
      <c r="Z515" s="16">
        <f t="shared" si="29"/>
        <v>1</v>
      </c>
      <c r="AA515" s="16">
        <f t="shared" si="30"/>
        <v>1</v>
      </c>
      <c r="AB515" s="16">
        <f t="shared" si="31"/>
        <v>1</v>
      </c>
    </row>
    <row r="516" spans="1:28" ht="73.5" customHeight="1" x14ac:dyDescent="0.25">
      <c r="A516" s="21">
        <v>248255</v>
      </c>
      <c r="B516" s="22" t="s">
        <v>579</v>
      </c>
      <c r="C516" s="22" t="s">
        <v>580</v>
      </c>
      <c r="D516" s="22" t="s">
        <v>92</v>
      </c>
      <c r="E516" s="23">
        <v>3106200</v>
      </c>
      <c r="F516" s="22" t="s">
        <v>61</v>
      </c>
      <c r="G516" s="22" t="str">
        <f t="shared" si="28"/>
        <v>Região Intermediária de Belo Horizonte</v>
      </c>
      <c r="H516" s="22">
        <f>VLOOKUP(E516,Planilha2!A:D,4,FALSE)</f>
        <v>0.81</v>
      </c>
      <c r="I516" s="22" t="s">
        <v>22</v>
      </c>
      <c r="J516" s="22" t="s">
        <v>40</v>
      </c>
      <c r="K516" s="22" t="s">
        <v>22</v>
      </c>
      <c r="L516" s="22" t="s">
        <v>22</v>
      </c>
      <c r="M516" s="22" t="s">
        <v>22</v>
      </c>
      <c r="N516" s="22" t="s">
        <v>40</v>
      </c>
      <c r="O516" s="23" t="s">
        <v>23</v>
      </c>
      <c r="P516" s="23" t="s">
        <v>23</v>
      </c>
      <c r="Q516" s="23" t="s">
        <v>23</v>
      </c>
      <c r="R516" s="23" t="s">
        <v>23</v>
      </c>
      <c r="S516" s="23" t="s">
        <v>24</v>
      </c>
      <c r="T516" s="24" t="s">
        <v>581</v>
      </c>
      <c r="U516" s="24" t="s">
        <v>3068</v>
      </c>
      <c r="V516" s="22" t="s">
        <v>36</v>
      </c>
      <c r="W516" s="9" t="s">
        <v>581</v>
      </c>
      <c r="X516" t="str">
        <f>VLOOKUP(E516,Planilha2!A:D,3,FALSE)</f>
        <v>Região Intermediária de Belo Horizonte</v>
      </c>
      <c r="Y516">
        <f>VLOOKUP(E516,Planilha2!A:D,4,FALSE)</f>
        <v>0.81</v>
      </c>
      <c r="Z516" s="16">
        <f t="shared" si="29"/>
        <v>1</v>
      </c>
      <c r="AA516" s="16">
        <f t="shared" si="30"/>
        <v>1</v>
      </c>
      <c r="AB516" s="16">
        <f t="shared" si="31"/>
        <v>1</v>
      </c>
    </row>
    <row r="517" spans="1:28" ht="73.5" customHeight="1" x14ac:dyDescent="0.25">
      <c r="A517" s="21">
        <v>248769</v>
      </c>
      <c r="B517" s="22" t="s">
        <v>1320</v>
      </c>
      <c r="C517" s="22" t="s">
        <v>1321</v>
      </c>
      <c r="D517" s="22" t="s">
        <v>92</v>
      </c>
      <c r="E517" s="23">
        <v>3106200</v>
      </c>
      <c r="F517" s="22" t="s">
        <v>862</v>
      </c>
      <c r="G517" s="22" t="str">
        <f t="shared" ref="G517:G580" si="32">X517</f>
        <v>Região Intermediária de Belo Horizonte</v>
      </c>
      <c r="H517" s="22">
        <f>VLOOKUP(E517,Planilha2!A:D,4,FALSE)</f>
        <v>0.81</v>
      </c>
      <c r="I517" s="22" t="s">
        <v>40</v>
      </c>
      <c r="J517" s="22" t="s">
        <v>40</v>
      </c>
      <c r="K517" s="22" t="s">
        <v>22</v>
      </c>
      <c r="L517" s="22" t="s">
        <v>22</v>
      </c>
      <c r="M517" s="22" t="s">
        <v>22</v>
      </c>
      <c r="N517" s="22" t="s">
        <v>40</v>
      </c>
      <c r="O517" s="23" t="s">
        <v>23</v>
      </c>
      <c r="P517" s="23" t="s">
        <v>23</v>
      </c>
      <c r="Q517" s="23" t="s">
        <v>23</v>
      </c>
      <c r="R517" s="23" t="s">
        <v>58</v>
      </c>
      <c r="S517" s="23" t="s">
        <v>24</v>
      </c>
      <c r="T517" s="25">
        <v>67.5</v>
      </c>
      <c r="U517" s="24" t="s">
        <v>3068</v>
      </c>
      <c r="V517" s="22" t="s">
        <v>36</v>
      </c>
      <c r="W517" s="10">
        <v>67.5</v>
      </c>
      <c r="X517" t="str">
        <f>VLOOKUP(E517,Planilha2!A:D,3,FALSE)</f>
        <v>Região Intermediária de Belo Horizonte</v>
      </c>
      <c r="Y517">
        <f>VLOOKUP(E517,Planilha2!A:D,4,FALSE)</f>
        <v>0.81</v>
      </c>
      <c r="Z517" s="16">
        <f t="shared" ref="Z517:Z580" si="33">COUNTIFS($A$5:$A$894,A517)</f>
        <v>1</v>
      </c>
      <c r="AA517" s="16">
        <f t="shared" ref="AA517:AA580" si="34">COUNTIF($B$5:$B$894,B517)</f>
        <v>1</v>
      </c>
      <c r="AB517" s="16">
        <f t="shared" ref="AB517:AB580" si="35">COUNTIF($C$5:$C$894,C517)</f>
        <v>1</v>
      </c>
    </row>
    <row r="518" spans="1:28" ht="73.5" customHeight="1" x14ac:dyDescent="0.25">
      <c r="A518" s="21">
        <v>248908</v>
      </c>
      <c r="B518" s="22" t="s">
        <v>616</v>
      </c>
      <c r="C518" s="22" t="s">
        <v>617</v>
      </c>
      <c r="D518" s="22" t="s">
        <v>92</v>
      </c>
      <c r="E518" s="23">
        <v>3106200</v>
      </c>
      <c r="F518" s="22" t="s">
        <v>61</v>
      </c>
      <c r="G518" s="22" t="str">
        <f t="shared" si="32"/>
        <v>Região Intermediária de Belo Horizonte</v>
      </c>
      <c r="H518" s="22">
        <f>VLOOKUP(E518,Planilha2!A:D,4,FALSE)</f>
        <v>0.81</v>
      </c>
      <c r="I518" s="22" t="s">
        <v>22</v>
      </c>
      <c r="J518" s="22" t="s">
        <v>22</v>
      </c>
      <c r="K518" s="22" t="s">
        <v>22</v>
      </c>
      <c r="L518" s="22" t="s">
        <v>22</v>
      </c>
      <c r="M518" s="22" t="s">
        <v>22</v>
      </c>
      <c r="N518" s="22" t="s">
        <v>22</v>
      </c>
      <c r="O518" s="23" t="s">
        <v>23</v>
      </c>
      <c r="P518" s="23" t="s">
        <v>58</v>
      </c>
      <c r="Q518" s="23" t="s">
        <v>23</v>
      </c>
      <c r="R518" s="23" t="s">
        <v>23</v>
      </c>
      <c r="S518" s="23" t="s">
        <v>93</v>
      </c>
      <c r="T518" s="24" t="s">
        <v>618</v>
      </c>
      <c r="U518" s="24" t="s">
        <v>3068</v>
      </c>
      <c r="V518" s="22" t="s">
        <v>36</v>
      </c>
      <c r="W518" s="8" t="s">
        <v>618</v>
      </c>
      <c r="X518" t="str">
        <f>VLOOKUP(E518,Planilha2!A:D,3,FALSE)</f>
        <v>Região Intermediária de Belo Horizonte</v>
      </c>
      <c r="Y518">
        <f>VLOOKUP(E518,Planilha2!A:D,4,FALSE)</f>
        <v>0.81</v>
      </c>
      <c r="Z518" s="16">
        <f t="shared" si="33"/>
        <v>1</v>
      </c>
      <c r="AA518" s="16">
        <f t="shared" si="34"/>
        <v>1</v>
      </c>
      <c r="AB518" s="16">
        <f t="shared" si="35"/>
        <v>1</v>
      </c>
    </row>
    <row r="519" spans="1:28" ht="73.5" customHeight="1" x14ac:dyDescent="0.25">
      <c r="A519" s="21">
        <v>249158</v>
      </c>
      <c r="B519" s="22" t="s">
        <v>315</v>
      </c>
      <c r="C519" s="22" t="s">
        <v>316</v>
      </c>
      <c r="D519" s="22" t="s">
        <v>92</v>
      </c>
      <c r="E519" s="23">
        <v>3106200</v>
      </c>
      <c r="F519" s="22" t="s">
        <v>61</v>
      </c>
      <c r="G519" s="22" t="str">
        <f t="shared" si="32"/>
        <v>Região Intermediária de Belo Horizonte</v>
      </c>
      <c r="H519" s="22">
        <f>VLOOKUP(E519,Planilha2!A:D,4,FALSE)</f>
        <v>0.81</v>
      </c>
      <c r="I519" s="22" t="s">
        <v>22</v>
      </c>
      <c r="J519" s="22" t="s">
        <v>22</v>
      </c>
      <c r="K519" s="22" t="s">
        <v>22</v>
      </c>
      <c r="L519" s="22" t="s">
        <v>22</v>
      </c>
      <c r="M519" s="22" t="s">
        <v>22</v>
      </c>
      <c r="N519" s="22" t="s">
        <v>22</v>
      </c>
      <c r="O519" s="23" t="s">
        <v>23</v>
      </c>
      <c r="P519" s="23" t="s">
        <v>23</v>
      </c>
      <c r="Q519" s="23" t="s">
        <v>58</v>
      </c>
      <c r="R519" s="23" t="s">
        <v>58</v>
      </c>
      <c r="S519" s="23" t="s">
        <v>23</v>
      </c>
      <c r="T519" s="25">
        <v>37.5</v>
      </c>
      <c r="U519" s="24" t="s">
        <v>3068</v>
      </c>
      <c r="V519" s="22" t="s">
        <v>36</v>
      </c>
      <c r="W519" s="10">
        <v>37.5</v>
      </c>
      <c r="X519" t="str">
        <f>VLOOKUP(E519,Planilha2!A:D,3,FALSE)</f>
        <v>Região Intermediária de Belo Horizonte</v>
      </c>
      <c r="Y519">
        <f>VLOOKUP(E519,Planilha2!A:D,4,FALSE)</f>
        <v>0.81</v>
      </c>
      <c r="Z519" s="16">
        <f t="shared" si="33"/>
        <v>1</v>
      </c>
      <c r="AA519" s="16">
        <f t="shared" si="34"/>
        <v>1</v>
      </c>
      <c r="AB519" s="16">
        <f t="shared" si="35"/>
        <v>1</v>
      </c>
    </row>
    <row r="520" spans="1:28" ht="73.5" customHeight="1" x14ac:dyDescent="0.25">
      <c r="A520" s="21">
        <v>249226</v>
      </c>
      <c r="B520" s="22" t="s">
        <v>642</v>
      </c>
      <c r="C520" s="22" t="s">
        <v>643</v>
      </c>
      <c r="D520" s="22" t="s">
        <v>208</v>
      </c>
      <c r="E520" s="23">
        <v>3161007</v>
      </c>
      <c r="F520" s="22" t="s">
        <v>644</v>
      </c>
      <c r="G520" s="22" t="str">
        <f t="shared" si="32"/>
        <v>Região Intermediária de Ipatinga</v>
      </c>
      <c r="H520" s="22">
        <f>VLOOKUP(E520,Planilha2!A:D,4,FALSE)</f>
        <v>0.69</v>
      </c>
      <c r="I520" s="22" t="s">
        <v>40</v>
      </c>
      <c r="J520" s="22" t="s">
        <v>22</v>
      </c>
      <c r="K520" s="22" t="s">
        <v>22</v>
      </c>
      <c r="L520" s="22" t="s">
        <v>22</v>
      </c>
      <c r="M520" s="22" t="s">
        <v>22</v>
      </c>
      <c r="N520" s="22" t="s">
        <v>22</v>
      </c>
      <c r="O520" s="23" t="s">
        <v>117</v>
      </c>
      <c r="P520" s="23" t="s">
        <v>58</v>
      </c>
      <c r="Q520" s="23" t="s">
        <v>23</v>
      </c>
      <c r="R520" s="23" t="s">
        <v>23</v>
      </c>
      <c r="S520" s="23" t="s">
        <v>93</v>
      </c>
      <c r="T520" s="24">
        <v>17.5</v>
      </c>
      <c r="U520" s="24" t="s">
        <v>3068</v>
      </c>
      <c r="V520" s="22" t="s">
        <v>36</v>
      </c>
      <c r="W520" s="9">
        <v>17.5</v>
      </c>
      <c r="X520" t="str">
        <f>VLOOKUP(E520,Planilha2!A:D,3,FALSE)</f>
        <v>Região Intermediária de Ipatinga</v>
      </c>
      <c r="Y520">
        <f>VLOOKUP(E520,Planilha2!A:D,4,FALSE)</f>
        <v>0.69</v>
      </c>
      <c r="Z520" s="16">
        <f t="shared" si="33"/>
        <v>1</v>
      </c>
      <c r="AA520" s="16">
        <f t="shared" si="34"/>
        <v>1</v>
      </c>
      <c r="AB520" s="16">
        <f t="shared" si="35"/>
        <v>1</v>
      </c>
    </row>
    <row r="521" spans="1:28" ht="73.5" customHeight="1" x14ac:dyDescent="0.25">
      <c r="A521" s="21">
        <v>249241</v>
      </c>
      <c r="B521" s="22" t="s">
        <v>648</v>
      </c>
      <c r="C521" s="22" t="s">
        <v>649</v>
      </c>
      <c r="D521" s="22" t="s">
        <v>208</v>
      </c>
      <c r="E521" s="23">
        <v>3106200</v>
      </c>
      <c r="F521" s="22" t="s">
        <v>61</v>
      </c>
      <c r="G521" s="22" t="str">
        <f t="shared" si="32"/>
        <v>Região Intermediária de Belo Horizonte</v>
      </c>
      <c r="H521" s="22">
        <f>VLOOKUP(E521,Planilha2!A:D,4,FALSE)</f>
        <v>0.81</v>
      </c>
      <c r="I521" s="22" t="s">
        <v>22</v>
      </c>
      <c r="J521" s="22" t="s">
        <v>22</v>
      </c>
      <c r="K521" s="22" t="s">
        <v>22</v>
      </c>
      <c r="L521" s="22" t="s">
        <v>22</v>
      </c>
      <c r="M521" s="22" t="s">
        <v>22</v>
      </c>
      <c r="N521" s="22" t="s">
        <v>22</v>
      </c>
      <c r="O521" s="23" t="s">
        <v>23</v>
      </c>
      <c r="P521" s="23" t="s">
        <v>23</v>
      </c>
      <c r="Q521" s="23" t="s">
        <v>58</v>
      </c>
      <c r="R521" s="23" t="s">
        <v>23</v>
      </c>
      <c r="S521" s="23" t="s">
        <v>93</v>
      </c>
      <c r="T521" s="24" t="s">
        <v>650</v>
      </c>
      <c r="U521" s="24" t="s">
        <v>3068</v>
      </c>
      <c r="V521" s="22" t="s">
        <v>36</v>
      </c>
      <c r="W521" s="9" t="s">
        <v>650</v>
      </c>
      <c r="X521" t="str">
        <f>VLOOKUP(E521,Planilha2!A:D,3,FALSE)</f>
        <v>Região Intermediária de Belo Horizonte</v>
      </c>
      <c r="Y521">
        <f>VLOOKUP(E521,Planilha2!A:D,4,FALSE)</f>
        <v>0.81</v>
      </c>
      <c r="Z521" s="16">
        <f t="shared" si="33"/>
        <v>1</v>
      </c>
      <c r="AA521" s="16">
        <f t="shared" si="34"/>
        <v>1</v>
      </c>
      <c r="AB521" s="16">
        <f t="shared" si="35"/>
        <v>1</v>
      </c>
    </row>
    <row r="522" spans="1:28" ht="73.5" customHeight="1" x14ac:dyDescent="0.25">
      <c r="A522" s="21">
        <v>249302</v>
      </c>
      <c r="B522" s="22" t="s">
        <v>660</v>
      </c>
      <c r="C522" s="22" t="s">
        <v>661</v>
      </c>
      <c r="D522" s="22" t="s">
        <v>28</v>
      </c>
      <c r="E522" s="23">
        <v>3102605</v>
      </c>
      <c r="F522" s="22" t="s">
        <v>142</v>
      </c>
      <c r="G522" s="22" t="str">
        <f t="shared" si="32"/>
        <v>Região Intermediária de Pouso Alegre</v>
      </c>
      <c r="H522" s="22">
        <f>VLOOKUP(E522,Planilha2!A:D,4,FALSE)</f>
        <v>0.73399999999999999</v>
      </c>
      <c r="I522" s="22" t="s">
        <v>22</v>
      </c>
      <c r="J522" s="22" t="s">
        <v>22</v>
      </c>
      <c r="K522" s="22" t="s">
        <v>22</v>
      </c>
      <c r="L522" s="22" t="s">
        <v>22</v>
      </c>
      <c r="M522" s="22" t="s">
        <v>22</v>
      </c>
      <c r="N522" s="22" t="s">
        <v>22</v>
      </c>
      <c r="O522" s="23" t="s">
        <v>23</v>
      </c>
      <c r="P522" s="23" t="s">
        <v>23</v>
      </c>
      <c r="Q522" s="23" t="s">
        <v>58</v>
      </c>
      <c r="R522" s="23" t="s">
        <v>58</v>
      </c>
      <c r="S522" s="23" t="s">
        <v>23</v>
      </c>
      <c r="T522" s="24" t="s">
        <v>662</v>
      </c>
      <c r="U522" s="24" t="s">
        <v>3068</v>
      </c>
      <c r="V522" s="22" t="s">
        <v>36</v>
      </c>
      <c r="W522" s="8" t="s">
        <v>662</v>
      </c>
      <c r="X522" t="str">
        <f>VLOOKUP(E522,Planilha2!A:D,3,FALSE)</f>
        <v>Região Intermediária de Pouso Alegre</v>
      </c>
      <c r="Y522">
        <f>VLOOKUP(E522,Planilha2!A:D,4,FALSE)</f>
        <v>0.73399999999999999</v>
      </c>
      <c r="Z522" s="16">
        <f t="shared" si="33"/>
        <v>1</v>
      </c>
      <c r="AA522" s="16">
        <f t="shared" si="34"/>
        <v>1</v>
      </c>
      <c r="AB522" s="16">
        <f t="shared" si="35"/>
        <v>1</v>
      </c>
    </row>
    <row r="523" spans="1:28" ht="73.5" customHeight="1" x14ac:dyDescent="0.25">
      <c r="A523" s="21">
        <v>249442</v>
      </c>
      <c r="B523" s="22" t="s">
        <v>666</v>
      </c>
      <c r="C523" s="22" t="s">
        <v>667</v>
      </c>
      <c r="D523" s="22" t="s">
        <v>65</v>
      </c>
      <c r="E523" s="23">
        <v>3136702</v>
      </c>
      <c r="F523" s="22" t="s">
        <v>198</v>
      </c>
      <c r="G523" s="22" t="str">
        <f t="shared" si="32"/>
        <v>Região Intermediária de Juíz de Fora</v>
      </c>
      <c r="H523" s="22">
        <f>VLOOKUP(E523,Planilha2!A:D,4,FALSE)</f>
        <v>0.77800000000000002</v>
      </c>
      <c r="I523" s="22" t="s">
        <v>22</v>
      </c>
      <c r="J523" s="22" t="s">
        <v>40</v>
      </c>
      <c r="K523" s="22" t="s">
        <v>22</v>
      </c>
      <c r="L523" s="22" t="s">
        <v>22</v>
      </c>
      <c r="M523" s="22" t="s">
        <v>22</v>
      </c>
      <c r="N523" s="22" t="s">
        <v>22</v>
      </c>
      <c r="O523" s="23" t="s">
        <v>23</v>
      </c>
      <c r="P523" s="23" t="s">
        <v>58</v>
      </c>
      <c r="Q523" s="23" t="s">
        <v>23</v>
      </c>
      <c r="R523" s="23" t="s">
        <v>23</v>
      </c>
      <c r="S523" s="23" t="s">
        <v>93</v>
      </c>
      <c r="T523" s="24" t="s">
        <v>668</v>
      </c>
      <c r="U523" s="24" t="s">
        <v>3068</v>
      </c>
      <c r="V523" s="22" t="s">
        <v>36</v>
      </c>
      <c r="W523" s="8" t="s">
        <v>668</v>
      </c>
      <c r="X523" t="str">
        <f>VLOOKUP(E523,Planilha2!A:D,3,FALSE)</f>
        <v>Região Intermediária de Juíz de Fora</v>
      </c>
      <c r="Y523">
        <f>VLOOKUP(E523,Planilha2!A:D,4,FALSE)</f>
        <v>0.77800000000000002</v>
      </c>
      <c r="Z523" s="16">
        <f t="shared" si="33"/>
        <v>1</v>
      </c>
      <c r="AA523" s="16">
        <f t="shared" si="34"/>
        <v>1</v>
      </c>
      <c r="AB523" s="16">
        <f t="shared" si="35"/>
        <v>1</v>
      </c>
    </row>
    <row r="524" spans="1:28" ht="73.5" customHeight="1" x14ac:dyDescent="0.25">
      <c r="A524" s="21">
        <v>249576</v>
      </c>
      <c r="B524" s="22" t="s">
        <v>677</v>
      </c>
      <c r="C524" s="22" t="s">
        <v>678</v>
      </c>
      <c r="D524" s="22" t="s">
        <v>28</v>
      </c>
      <c r="E524" s="23">
        <v>3106200</v>
      </c>
      <c r="F524" s="22" t="s">
        <v>61</v>
      </c>
      <c r="G524" s="22" t="str">
        <f t="shared" si="32"/>
        <v>Região Intermediária de Belo Horizonte</v>
      </c>
      <c r="H524" s="22">
        <f>VLOOKUP(E524,Planilha2!A:D,4,FALSE)</f>
        <v>0.81</v>
      </c>
      <c r="I524" s="22" t="s">
        <v>22</v>
      </c>
      <c r="J524" s="22" t="s">
        <v>40</v>
      </c>
      <c r="K524" s="22" t="s">
        <v>22</v>
      </c>
      <c r="L524" s="22" t="s">
        <v>22</v>
      </c>
      <c r="M524" s="22" t="s">
        <v>22</v>
      </c>
      <c r="N524" s="22" t="s">
        <v>40</v>
      </c>
      <c r="O524" s="23" t="s">
        <v>23</v>
      </c>
      <c r="P524" s="23" t="s">
        <v>23</v>
      </c>
      <c r="Q524" s="23" t="s">
        <v>23</v>
      </c>
      <c r="R524" s="23" t="s">
        <v>23</v>
      </c>
      <c r="S524" s="23" t="s">
        <v>30</v>
      </c>
      <c r="T524" s="24" t="s">
        <v>248</v>
      </c>
      <c r="U524" s="24" t="s">
        <v>3068</v>
      </c>
      <c r="V524" s="22" t="s">
        <v>36</v>
      </c>
      <c r="W524" s="9" t="s">
        <v>248</v>
      </c>
      <c r="X524" t="str">
        <f>VLOOKUP(E524,Planilha2!A:D,3,FALSE)</f>
        <v>Região Intermediária de Belo Horizonte</v>
      </c>
      <c r="Y524">
        <f>VLOOKUP(E524,Planilha2!A:D,4,FALSE)</f>
        <v>0.81</v>
      </c>
      <c r="Z524" s="16">
        <f t="shared" si="33"/>
        <v>1</v>
      </c>
      <c r="AA524" s="16">
        <f t="shared" si="34"/>
        <v>1</v>
      </c>
      <c r="AB524" s="16">
        <f t="shared" si="35"/>
        <v>1</v>
      </c>
    </row>
    <row r="525" spans="1:28" ht="73.5" customHeight="1" x14ac:dyDescent="0.25">
      <c r="A525" s="21">
        <v>250002</v>
      </c>
      <c r="B525" s="22" t="s">
        <v>1868</v>
      </c>
      <c r="C525" s="22" t="s">
        <v>1869</v>
      </c>
      <c r="D525" s="22" t="s">
        <v>20</v>
      </c>
      <c r="E525" s="23">
        <v>3106705</v>
      </c>
      <c r="F525" s="22" t="s">
        <v>1296</v>
      </c>
      <c r="G525" s="22" t="str">
        <f t="shared" si="32"/>
        <v>Região Intermediária de Belo Horizonte</v>
      </c>
      <c r="H525" s="22">
        <f>VLOOKUP(E525,Planilha2!A:D,4,FALSE)</f>
        <v>0.749</v>
      </c>
      <c r="I525" s="22" t="s">
        <v>40</v>
      </c>
      <c r="J525" s="22" t="s">
        <v>40</v>
      </c>
      <c r="K525" s="22" t="s">
        <v>22</v>
      </c>
      <c r="L525" s="22" t="s">
        <v>22</v>
      </c>
      <c r="M525" s="22" t="s">
        <v>22</v>
      </c>
      <c r="N525" s="22" t="s">
        <v>40</v>
      </c>
      <c r="O525" s="23" t="s">
        <v>23</v>
      </c>
      <c r="P525" s="22" t="s">
        <v>337</v>
      </c>
      <c r="Q525" s="22" t="s">
        <v>337</v>
      </c>
      <c r="R525" s="22" t="s">
        <v>337</v>
      </c>
      <c r="S525" s="23" t="s">
        <v>23</v>
      </c>
      <c r="T525" s="25">
        <v>60.625</v>
      </c>
      <c r="U525" s="24" t="s">
        <v>3068</v>
      </c>
      <c r="V525" s="27" t="s">
        <v>1870</v>
      </c>
      <c r="W525" s="11">
        <v>60.625</v>
      </c>
      <c r="X525" t="str">
        <f>VLOOKUP(E525,Planilha2!A:D,3,FALSE)</f>
        <v>Região Intermediária de Belo Horizonte</v>
      </c>
      <c r="Y525">
        <f>VLOOKUP(E525,Planilha2!A:D,4,FALSE)</f>
        <v>0.749</v>
      </c>
      <c r="Z525" s="16">
        <f t="shared" si="33"/>
        <v>1</v>
      </c>
      <c r="AA525" s="16">
        <f t="shared" si="34"/>
        <v>1</v>
      </c>
      <c r="AB525" s="16">
        <f t="shared" si="35"/>
        <v>1</v>
      </c>
    </row>
    <row r="526" spans="1:28" ht="73.5" customHeight="1" x14ac:dyDescent="0.25">
      <c r="A526" s="21">
        <v>250109</v>
      </c>
      <c r="B526" s="22" t="s">
        <v>691</v>
      </c>
      <c r="C526" s="22" t="s">
        <v>692</v>
      </c>
      <c r="D526" s="22" t="s">
        <v>276</v>
      </c>
      <c r="E526" s="23">
        <v>3101508</v>
      </c>
      <c r="F526" s="22" t="s">
        <v>34</v>
      </c>
      <c r="G526" s="22" t="str">
        <f t="shared" si="32"/>
        <v>Região Intermediária de Juíz de Fora</v>
      </c>
      <c r="H526" s="22">
        <f>VLOOKUP(E526,Planilha2!A:D,4,FALSE)</f>
        <v>0.72599999999999998</v>
      </c>
      <c r="I526" s="22" t="s">
        <v>22</v>
      </c>
      <c r="J526" s="22" t="s">
        <v>22</v>
      </c>
      <c r="K526" s="22" t="s">
        <v>22</v>
      </c>
      <c r="L526" s="22" t="s">
        <v>22</v>
      </c>
      <c r="M526" s="22" t="s">
        <v>22</v>
      </c>
      <c r="N526" s="22" t="s">
        <v>40</v>
      </c>
      <c r="O526" s="23" t="s">
        <v>23</v>
      </c>
      <c r="P526" s="23" t="s">
        <v>23</v>
      </c>
      <c r="Q526" s="23" t="s">
        <v>23</v>
      </c>
      <c r="R526" s="23" t="s">
        <v>23</v>
      </c>
      <c r="S526" s="23" t="s">
        <v>24</v>
      </c>
      <c r="T526" s="24" t="s">
        <v>693</v>
      </c>
      <c r="U526" s="24" t="s">
        <v>3068</v>
      </c>
      <c r="V526" s="22" t="s">
        <v>36</v>
      </c>
      <c r="W526" s="8" t="s">
        <v>693</v>
      </c>
      <c r="X526" t="str">
        <f>VLOOKUP(E526,Planilha2!A:D,3,FALSE)</f>
        <v>Região Intermediária de Juíz de Fora</v>
      </c>
      <c r="Y526">
        <f>VLOOKUP(E526,Planilha2!A:D,4,FALSE)</f>
        <v>0.72599999999999998</v>
      </c>
      <c r="Z526" s="16">
        <f t="shared" si="33"/>
        <v>1</v>
      </c>
      <c r="AA526" s="16">
        <f t="shared" si="34"/>
        <v>1</v>
      </c>
      <c r="AB526" s="16">
        <f t="shared" si="35"/>
        <v>1</v>
      </c>
    </row>
    <row r="527" spans="1:28" ht="73.5" customHeight="1" x14ac:dyDescent="0.25">
      <c r="A527" s="21">
        <v>250149</v>
      </c>
      <c r="B527" s="22" t="s">
        <v>694</v>
      </c>
      <c r="C527" s="22" t="s">
        <v>452</v>
      </c>
      <c r="D527" s="22" t="s">
        <v>28</v>
      </c>
      <c r="E527" s="23">
        <v>3106200</v>
      </c>
      <c r="F527" s="22" t="s">
        <v>61</v>
      </c>
      <c r="G527" s="22" t="str">
        <f t="shared" si="32"/>
        <v>Região Intermediária de Belo Horizonte</v>
      </c>
      <c r="H527" s="22">
        <f>VLOOKUP(E527,Planilha2!A:D,4,FALSE)</f>
        <v>0.81</v>
      </c>
      <c r="I527" s="22" t="s">
        <v>22</v>
      </c>
      <c r="J527" s="22" t="s">
        <v>22</v>
      </c>
      <c r="K527" s="22" t="s">
        <v>22</v>
      </c>
      <c r="L527" s="22" t="s">
        <v>22</v>
      </c>
      <c r="M527" s="22" t="s">
        <v>22</v>
      </c>
      <c r="N527" s="22" t="s">
        <v>22</v>
      </c>
      <c r="O527" s="23" t="s">
        <v>23</v>
      </c>
      <c r="P527" s="23" t="s">
        <v>23</v>
      </c>
      <c r="Q527" s="23" t="s">
        <v>23</v>
      </c>
      <c r="R527" s="23" t="s">
        <v>23</v>
      </c>
      <c r="S527" s="23" t="s">
        <v>24</v>
      </c>
      <c r="T527" s="24" t="s">
        <v>85</v>
      </c>
      <c r="U527" s="24" t="s">
        <v>3068</v>
      </c>
      <c r="V527" s="22" t="s">
        <v>36</v>
      </c>
      <c r="W527" s="8" t="s">
        <v>85</v>
      </c>
      <c r="X527" t="str">
        <f>VLOOKUP(E527,Planilha2!A:D,3,FALSE)</f>
        <v>Região Intermediária de Belo Horizonte</v>
      </c>
      <c r="Y527">
        <f>VLOOKUP(E527,Planilha2!A:D,4,FALSE)</f>
        <v>0.81</v>
      </c>
      <c r="Z527" s="16">
        <f t="shared" si="33"/>
        <v>1</v>
      </c>
      <c r="AA527" s="16">
        <f t="shared" si="34"/>
        <v>2</v>
      </c>
      <c r="AB527" s="16">
        <f t="shared" si="35"/>
        <v>2</v>
      </c>
    </row>
    <row r="528" spans="1:28" ht="73.5" customHeight="1" x14ac:dyDescent="0.25">
      <c r="A528" s="21">
        <v>250268</v>
      </c>
      <c r="B528" s="22" t="s">
        <v>695</v>
      </c>
      <c r="C528" s="22" t="s">
        <v>696</v>
      </c>
      <c r="D528" s="22" t="s">
        <v>20</v>
      </c>
      <c r="E528" s="23">
        <v>3170701</v>
      </c>
      <c r="F528" s="22" t="s">
        <v>697</v>
      </c>
      <c r="G528" s="22" t="str">
        <f t="shared" si="32"/>
        <v>Região Intermediária de Varginha</v>
      </c>
      <c r="H528" s="22">
        <f>VLOOKUP(E528,Planilha2!A:D,4,FALSE)</f>
        <v>0.77800000000000002</v>
      </c>
      <c r="I528" s="22" t="s">
        <v>22</v>
      </c>
      <c r="J528" s="22" t="s">
        <v>40</v>
      </c>
      <c r="K528" s="22" t="s">
        <v>22</v>
      </c>
      <c r="L528" s="22" t="s">
        <v>22</v>
      </c>
      <c r="M528" s="22" t="s">
        <v>22</v>
      </c>
      <c r="N528" s="22" t="s">
        <v>22</v>
      </c>
      <c r="O528" s="23" t="s">
        <v>117</v>
      </c>
      <c r="P528" s="23" t="s">
        <v>23</v>
      </c>
      <c r="Q528" s="23" t="s">
        <v>23</v>
      </c>
      <c r="R528" s="23" t="s">
        <v>23</v>
      </c>
      <c r="S528" s="23" t="s">
        <v>24</v>
      </c>
      <c r="T528" s="24" t="s">
        <v>698</v>
      </c>
      <c r="U528" s="24" t="s">
        <v>3068</v>
      </c>
      <c r="V528" s="22" t="s">
        <v>36</v>
      </c>
      <c r="W528" s="9" t="s">
        <v>698</v>
      </c>
      <c r="X528" t="str">
        <f>VLOOKUP(E528,Planilha2!A:D,3,FALSE)</f>
        <v>Região Intermediária de Varginha</v>
      </c>
      <c r="Y528">
        <f>VLOOKUP(E528,Planilha2!A:D,4,FALSE)</f>
        <v>0.77800000000000002</v>
      </c>
      <c r="Z528" s="16">
        <f t="shared" si="33"/>
        <v>1</v>
      </c>
      <c r="AA528" s="16">
        <f t="shared" si="34"/>
        <v>1</v>
      </c>
      <c r="AB528" s="16">
        <f t="shared" si="35"/>
        <v>1</v>
      </c>
    </row>
    <row r="529" spans="1:28" ht="73.5" customHeight="1" x14ac:dyDescent="0.25">
      <c r="A529" s="21">
        <v>250568</v>
      </c>
      <c r="B529" s="22" t="s">
        <v>699</v>
      </c>
      <c r="C529" s="22" t="s">
        <v>700</v>
      </c>
      <c r="D529" s="22" t="s">
        <v>92</v>
      </c>
      <c r="E529" s="23">
        <v>3152501</v>
      </c>
      <c r="F529" s="22" t="s">
        <v>701</v>
      </c>
      <c r="G529" s="22" t="str">
        <f t="shared" si="32"/>
        <v>Região Intermediária de Pouso Alegre</v>
      </c>
      <c r="H529" s="22">
        <f>VLOOKUP(E529,Planilha2!A:D,4,FALSE)</f>
        <v>0.77400000000000002</v>
      </c>
      <c r="I529" s="22" t="s">
        <v>22</v>
      </c>
      <c r="J529" s="22" t="s">
        <v>22</v>
      </c>
      <c r="K529" s="22" t="s">
        <v>22</v>
      </c>
      <c r="L529" s="22" t="s">
        <v>22</v>
      </c>
      <c r="M529" s="22" t="s">
        <v>22</v>
      </c>
      <c r="N529" s="22" t="s">
        <v>40</v>
      </c>
      <c r="O529" s="23" t="s">
        <v>23</v>
      </c>
      <c r="P529" s="23" t="s">
        <v>23</v>
      </c>
      <c r="Q529" s="23" t="s">
        <v>23</v>
      </c>
      <c r="R529" s="23" t="s">
        <v>23</v>
      </c>
      <c r="S529" s="23" t="s">
        <v>24</v>
      </c>
      <c r="T529" s="24" t="s">
        <v>702</v>
      </c>
      <c r="U529" s="24" t="s">
        <v>3068</v>
      </c>
      <c r="V529" s="22" t="s">
        <v>36</v>
      </c>
      <c r="W529" s="9" t="s">
        <v>702</v>
      </c>
      <c r="X529" t="str">
        <f>VLOOKUP(E529,Planilha2!A:D,3,FALSE)</f>
        <v>Região Intermediária de Pouso Alegre</v>
      </c>
      <c r="Y529">
        <f>VLOOKUP(E529,Planilha2!A:D,4,FALSE)</f>
        <v>0.77400000000000002</v>
      </c>
      <c r="Z529" s="16">
        <f t="shared" si="33"/>
        <v>1</v>
      </c>
      <c r="AA529" s="16">
        <f t="shared" si="34"/>
        <v>1</v>
      </c>
      <c r="AB529" s="16">
        <f t="shared" si="35"/>
        <v>1</v>
      </c>
    </row>
    <row r="530" spans="1:28" ht="73.5" customHeight="1" x14ac:dyDescent="0.25">
      <c r="A530" s="21">
        <v>250840</v>
      </c>
      <c r="B530" s="22" t="s">
        <v>711</v>
      </c>
      <c r="C530" s="22" t="s">
        <v>712</v>
      </c>
      <c r="D530" s="22" t="s">
        <v>20</v>
      </c>
      <c r="E530" s="23">
        <v>3170701</v>
      </c>
      <c r="F530" s="22" t="s">
        <v>408</v>
      </c>
      <c r="G530" s="22" t="str">
        <f t="shared" si="32"/>
        <v>Região Intermediária de Varginha</v>
      </c>
      <c r="H530" s="22">
        <f>VLOOKUP(E530,Planilha2!A:D,4,FALSE)</f>
        <v>0.77800000000000002</v>
      </c>
      <c r="I530" s="22" t="s">
        <v>22</v>
      </c>
      <c r="J530" s="22" t="s">
        <v>40</v>
      </c>
      <c r="K530" s="22" t="s">
        <v>22</v>
      </c>
      <c r="L530" s="22" t="s">
        <v>40</v>
      </c>
      <c r="M530" s="22" t="s">
        <v>22</v>
      </c>
      <c r="N530" s="22" t="s">
        <v>22</v>
      </c>
      <c r="O530" s="23" t="s">
        <v>23</v>
      </c>
      <c r="P530" s="23" t="s">
        <v>23</v>
      </c>
      <c r="Q530" s="23" t="s">
        <v>23</v>
      </c>
      <c r="R530" s="23" t="s">
        <v>23</v>
      </c>
      <c r="S530" s="23" t="s">
        <v>30</v>
      </c>
      <c r="T530" s="24" t="s">
        <v>512</v>
      </c>
      <c r="U530" s="24" t="s">
        <v>3068</v>
      </c>
      <c r="V530" s="22" t="s">
        <v>36</v>
      </c>
      <c r="W530" s="9" t="s">
        <v>512</v>
      </c>
      <c r="X530" t="str">
        <f>VLOOKUP(E530,Planilha2!A:D,3,FALSE)</f>
        <v>Região Intermediária de Varginha</v>
      </c>
      <c r="Y530">
        <f>VLOOKUP(E530,Planilha2!A:D,4,FALSE)</f>
        <v>0.77800000000000002</v>
      </c>
      <c r="Z530" s="16">
        <f t="shared" si="33"/>
        <v>1</v>
      </c>
      <c r="AA530" s="16">
        <f t="shared" si="34"/>
        <v>1</v>
      </c>
      <c r="AB530" s="16">
        <f t="shared" si="35"/>
        <v>1</v>
      </c>
    </row>
    <row r="531" spans="1:28" ht="73.5" customHeight="1" x14ac:dyDescent="0.25">
      <c r="A531" s="21">
        <v>251065</v>
      </c>
      <c r="B531" s="22" t="s">
        <v>716</v>
      </c>
      <c r="C531" s="22" t="s">
        <v>717</v>
      </c>
      <c r="D531" s="22" t="s">
        <v>104</v>
      </c>
      <c r="E531" s="23">
        <v>3143906</v>
      </c>
      <c r="F531" s="22" t="s">
        <v>718</v>
      </c>
      <c r="G531" s="22" t="str">
        <f t="shared" si="32"/>
        <v>Região Intermediária de Juíz de Fora</v>
      </c>
      <c r="H531" s="22">
        <f>VLOOKUP(E531,Planilha2!A:D,4,FALSE)</f>
        <v>0.73399999999999999</v>
      </c>
      <c r="I531" s="22" t="s">
        <v>22</v>
      </c>
      <c r="J531" s="22" t="s">
        <v>22</v>
      </c>
      <c r="K531" s="22" t="s">
        <v>22</v>
      </c>
      <c r="L531" s="22" t="s">
        <v>22</v>
      </c>
      <c r="M531" s="22" t="s">
        <v>22</v>
      </c>
      <c r="N531" s="22" t="s">
        <v>40</v>
      </c>
      <c r="O531" s="23" t="s">
        <v>23</v>
      </c>
      <c r="P531" s="23" t="s">
        <v>23</v>
      </c>
      <c r="Q531" s="23" t="s">
        <v>23</v>
      </c>
      <c r="R531" s="23" t="s">
        <v>23</v>
      </c>
      <c r="S531" s="23" t="s">
        <v>24</v>
      </c>
      <c r="T531" s="24" t="s">
        <v>135</v>
      </c>
      <c r="U531" s="24" t="s">
        <v>3068</v>
      </c>
      <c r="V531" s="22" t="s">
        <v>36</v>
      </c>
      <c r="W531" s="8" t="s">
        <v>135</v>
      </c>
      <c r="X531" t="str">
        <f>VLOOKUP(E531,Planilha2!A:D,3,FALSE)</f>
        <v>Região Intermediária de Juíz de Fora</v>
      </c>
      <c r="Y531">
        <f>VLOOKUP(E531,Planilha2!A:D,4,FALSE)</f>
        <v>0.73399999999999999</v>
      </c>
      <c r="Z531" s="16">
        <f t="shared" si="33"/>
        <v>1</v>
      </c>
      <c r="AA531" s="16">
        <f t="shared" si="34"/>
        <v>1</v>
      </c>
      <c r="AB531" s="16">
        <f t="shared" si="35"/>
        <v>1</v>
      </c>
    </row>
    <row r="532" spans="1:28" ht="73.5" customHeight="1" x14ac:dyDescent="0.25">
      <c r="A532" s="21">
        <v>251232</v>
      </c>
      <c r="B532" s="22" t="s">
        <v>723</v>
      </c>
      <c r="C532" s="22" t="s">
        <v>723</v>
      </c>
      <c r="D532" s="22" t="s">
        <v>20</v>
      </c>
      <c r="E532" s="23">
        <v>3106200</v>
      </c>
      <c r="F532" s="22" t="s">
        <v>61</v>
      </c>
      <c r="G532" s="22" t="str">
        <f t="shared" si="32"/>
        <v>Região Intermediária de Belo Horizonte</v>
      </c>
      <c r="H532" s="22">
        <f>VLOOKUP(E532,Planilha2!A:D,4,FALSE)</f>
        <v>0.81</v>
      </c>
      <c r="I532" s="22" t="s">
        <v>40</v>
      </c>
      <c r="J532" s="22" t="s">
        <v>22</v>
      </c>
      <c r="K532" s="22" t="s">
        <v>22</v>
      </c>
      <c r="L532" s="22" t="s">
        <v>22</v>
      </c>
      <c r="M532" s="22" t="s">
        <v>22</v>
      </c>
      <c r="N532" s="22" t="s">
        <v>22</v>
      </c>
      <c r="O532" s="23" t="s">
        <v>117</v>
      </c>
      <c r="P532" s="23" t="s">
        <v>58</v>
      </c>
      <c r="Q532" s="23" t="s">
        <v>23</v>
      </c>
      <c r="R532" s="23" t="s">
        <v>23</v>
      </c>
      <c r="S532" s="23" t="s">
        <v>24</v>
      </c>
      <c r="T532" s="24" t="s">
        <v>392</v>
      </c>
      <c r="U532" s="24" t="s">
        <v>3068</v>
      </c>
      <c r="V532" s="22" t="s">
        <v>36</v>
      </c>
      <c r="W532" s="9" t="s">
        <v>392</v>
      </c>
      <c r="X532" t="str">
        <f>VLOOKUP(E532,Planilha2!A:D,3,FALSE)</f>
        <v>Região Intermediária de Belo Horizonte</v>
      </c>
      <c r="Y532">
        <f>VLOOKUP(E532,Planilha2!A:D,4,FALSE)</f>
        <v>0.81</v>
      </c>
      <c r="Z532" s="16">
        <f t="shared" si="33"/>
        <v>1</v>
      </c>
      <c r="AA532" s="16">
        <f t="shared" si="34"/>
        <v>1</v>
      </c>
      <c r="AB532" s="16">
        <f t="shared" si="35"/>
        <v>1</v>
      </c>
    </row>
    <row r="533" spans="1:28" ht="73.5" customHeight="1" x14ac:dyDescent="0.25">
      <c r="A533" s="21">
        <v>251559</v>
      </c>
      <c r="B533" s="22" t="s">
        <v>730</v>
      </c>
      <c r="C533" s="22" t="s">
        <v>731</v>
      </c>
      <c r="D533" s="22" t="s">
        <v>104</v>
      </c>
      <c r="E533" s="23">
        <v>3112505</v>
      </c>
      <c r="F533" s="22" t="s">
        <v>726</v>
      </c>
      <c r="G533" s="22" t="str">
        <f t="shared" si="32"/>
        <v>Região Intermediária de Belo Horizonte</v>
      </c>
      <c r="H533" s="22">
        <f>VLOOKUP(E533,Planilha2!A:D,4,FALSE)</f>
        <v>0.69499999999999995</v>
      </c>
      <c r="I533" s="22" t="s">
        <v>22</v>
      </c>
      <c r="J533" s="22" t="s">
        <v>22</v>
      </c>
      <c r="K533" s="22" t="s">
        <v>22</v>
      </c>
      <c r="L533" s="22" t="s">
        <v>22</v>
      </c>
      <c r="M533" s="22" t="s">
        <v>22</v>
      </c>
      <c r="N533" s="22" t="s">
        <v>22</v>
      </c>
      <c r="O533" s="22" t="s">
        <v>337</v>
      </c>
      <c r="P533" s="23" t="s">
        <v>117</v>
      </c>
      <c r="Q533" s="23" t="s">
        <v>23</v>
      </c>
      <c r="R533" s="23" t="s">
        <v>23</v>
      </c>
      <c r="S533" s="23" t="s">
        <v>24</v>
      </c>
      <c r="T533" s="24">
        <v>67.5</v>
      </c>
      <c r="U533" s="24" t="s">
        <v>3068</v>
      </c>
      <c r="V533" s="22" t="s">
        <v>36</v>
      </c>
      <c r="W533" s="12">
        <v>67.5</v>
      </c>
      <c r="X533" t="str">
        <f>VLOOKUP(E533,Planilha2!A:D,3,FALSE)</f>
        <v>Região Intermediária de Belo Horizonte</v>
      </c>
      <c r="Y533">
        <f>VLOOKUP(E533,Planilha2!A:D,4,FALSE)</f>
        <v>0.69499999999999995</v>
      </c>
      <c r="Z533" s="16">
        <f t="shared" si="33"/>
        <v>1</v>
      </c>
      <c r="AA533" s="16">
        <f t="shared" si="34"/>
        <v>1</v>
      </c>
      <c r="AB533" s="16">
        <f t="shared" si="35"/>
        <v>1</v>
      </c>
    </row>
    <row r="534" spans="1:28" ht="73.5" customHeight="1" x14ac:dyDescent="0.25">
      <c r="A534" s="21">
        <v>251602</v>
      </c>
      <c r="B534" s="22" t="s">
        <v>735</v>
      </c>
      <c r="C534" s="22" t="s">
        <v>736</v>
      </c>
      <c r="D534" s="22" t="s">
        <v>92</v>
      </c>
      <c r="E534" s="23">
        <v>3120904</v>
      </c>
      <c r="F534" s="22" t="s">
        <v>273</v>
      </c>
      <c r="G534" s="22" t="str">
        <f t="shared" si="32"/>
        <v>Região Intermediária de Belo Horizonte</v>
      </c>
      <c r="H534" s="22">
        <f>VLOOKUP(E534,Planilha2!A:D,4,FALSE)</f>
        <v>0.71299999999999997</v>
      </c>
      <c r="I534" s="22" t="s">
        <v>22</v>
      </c>
      <c r="J534" s="22" t="s">
        <v>22</v>
      </c>
      <c r="K534" s="22" t="s">
        <v>22</v>
      </c>
      <c r="L534" s="22" t="s">
        <v>22</v>
      </c>
      <c r="M534" s="22" t="s">
        <v>22</v>
      </c>
      <c r="N534" s="22" t="s">
        <v>40</v>
      </c>
      <c r="O534" s="23" t="s">
        <v>117</v>
      </c>
      <c r="P534" s="23" t="s">
        <v>23</v>
      </c>
      <c r="Q534" s="23" t="s">
        <v>23</v>
      </c>
      <c r="R534" s="23" t="s">
        <v>58</v>
      </c>
      <c r="S534" s="23" t="s">
        <v>24</v>
      </c>
      <c r="T534" s="24" t="s">
        <v>85</v>
      </c>
      <c r="U534" s="24" t="s">
        <v>3068</v>
      </c>
      <c r="V534" s="22" t="s">
        <v>36</v>
      </c>
      <c r="W534" s="9" t="s">
        <v>85</v>
      </c>
      <c r="X534" t="str">
        <f>VLOOKUP(E534,Planilha2!A:D,3,FALSE)</f>
        <v>Região Intermediária de Belo Horizonte</v>
      </c>
      <c r="Y534">
        <f>VLOOKUP(E534,Planilha2!A:D,4,FALSE)</f>
        <v>0.71299999999999997</v>
      </c>
      <c r="Z534" s="16">
        <f t="shared" si="33"/>
        <v>1</v>
      </c>
      <c r="AA534" s="16">
        <f t="shared" si="34"/>
        <v>1</v>
      </c>
      <c r="AB534" s="16">
        <f t="shared" si="35"/>
        <v>1</v>
      </c>
    </row>
    <row r="535" spans="1:28" ht="73.5" customHeight="1" x14ac:dyDescent="0.25">
      <c r="A535" s="21">
        <v>251638</v>
      </c>
      <c r="B535" s="22" t="s">
        <v>744</v>
      </c>
      <c r="C535" s="22" t="s">
        <v>745</v>
      </c>
      <c r="D535" s="22" t="s">
        <v>28</v>
      </c>
      <c r="E535" s="23">
        <v>3106200</v>
      </c>
      <c r="F535" s="22" t="s">
        <v>61</v>
      </c>
      <c r="G535" s="22" t="str">
        <f t="shared" si="32"/>
        <v>Região Intermediária de Belo Horizonte</v>
      </c>
      <c r="H535" s="22">
        <f>VLOOKUP(E535,Planilha2!A:D,4,FALSE)</f>
        <v>0.81</v>
      </c>
      <c r="I535" s="22" t="s">
        <v>40</v>
      </c>
      <c r="J535" s="22" t="s">
        <v>22</v>
      </c>
      <c r="K535" s="22" t="s">
        <v>22</v>
      </c>
      <c r="L535" s="22" t="s">
        <v>22</v>
      </c>
      <c r="M535" s="22" t="s">
        <v>22</v>
      </c>
      <c r="N535" s="22" t="s">
        <v>22</v>
      </c>
      <c r="O535" s="23" t="s">
        <v>23</v>
      </c>
      <c r="P535" s="23" t="s">
        <v>23</v>
      </c>
      <c r="Q535" s="23" t="s">
        <v>23</v>
      </c>
      <c r="R535" s="23" t="s">
        <v>23</v>
      </c>
      <c r="S535" s="23" t="s">
        <v>30</v>
      </c>
      <c r="T535" s="24" t="s">
        <v>746</v>
      </c>
      <c r="U535" s="24" t="s">
        <v>3068</v>
      </c>
      <c r="V535" s="22" t="s">
        <v>36</v>
      </c>
      <c r="W535" s="9" t="s">
        <v>746</v>
      </c>
      <c r="X535" t="str">
        <f>VLOOKUP(E535,Planilha2!A:D,3,FALSE)</f>
        <v>Região Intermediária de Belo Horizonte</v>
      </c>
      <c r="Y535">
        <f>VLOOKUP(E535,Planilha2!A:D,4,FALSE)</f>
        <v>0.81</v>
      </c>
      <c r="Z535" s="16">
        <f t="shared" si="33"/>
        <v>1</v>
      </c>
      <c r="AA535" s="16">
        <f t="shared" si="34"/>
        <v>1</v>
      </c>
      <c r="AB535" s="16">
        <f t="shared" si="35"/>
        <v>1</v>
      </c>
    </row>
    <row r="536" spans="1:28" ht="73.5" customHeight="1" x14ac:dyDescent="0.25">
      <c r="A536" s="21">
        <v>251649</v>
      </c>
      <c r="B536" s="22" t="s">
        <v>747</v>
      </c>
      <c r="C536" s="22" t="s">
        <v>748</v>
      </c>
      <c r="D536" s="22" t="s">
        <v>44</v>
      </c>
      <c r="E536" s="23">
        <v>3160405</v>
      </c>
      <c r="F536" s="22" t="s">
        <v>749</v>
      </c>
      <c r="G536" s="22" t="str">
        <f t="shared" si="32"/>
        <v>Região Intermediária de Divinópolis</v>
      </c>
      <c r="H536" s="22">
        <f>VLOOKUP(E536,Planilha2!A:D,4,FALSE)</f>
        <v>0.72399999999999998</v>
      </c>
      <c r="I536" s="22" t="s">
        <v>22</v>
      </c>
      <c r="J536" s="22" t="s">
        <v>22</v>
      </c>
      <c r="K536" s="22" t="s">
        <v>22</v>
      </c>
      <c r="L536" s="22" t="s">
        <v>22</v>
      </c>
      <c r="M536" s="22" t="s">
        <v>22</v>
      </c>
      <c r="N536" s="22" t="s">
        <v>22</v>
      </c>
      <c r="O536" s="23" t="s">
        <v>23</v>
      </c>
      <c r="P536" s="23" t="s">
        <v>23</v>
      </c>
      <c r="Q536" s="23" t="s">
        <v>23</v>
      </c>
      <c r="R536" s="23" t="s">
        <v>23</v>
      </c>
      <c r="S536" s="23" t="s">
        <v>30</v>
      </c>
      <c r="T536" s="24" t="s">
        <v>310</v>
      </c>
      <c r="U536" s="24" t="s">
        <v>3068</v>
      </c>
      <c r="V536" s="22" t="s">
        <v>36</v>
      </c>
      <c r="W536" s="9" t="s">
        <v>310</v>
      </c>
      <c r="X536" t="str">
        <f>VLOOKUP(E536,Planilha2!A:D,3,FALSE)</f>
        <v>Região Intermediária de Divinópolis</v>
      </c>
      <c r="Y536">
        <f>VLOOKUP(E536,Planilha2!A:D,4,FALSE)</f>
        <v>0.72399999999999998</v>
      </c>
      <c r="Z536" s="16">
        <f t="shared" si="33"/>
        <v>1</v>
      </c>
      <c r="AA536" s="16">
        <f t="shared" si="34"/>
        <v>1</v>
      </c>
      <c r="AB536" s="16">
        <f t="shared" si="35"/>
        <v>1</v>
      </c>
    </row>
    <row r="537" spans="1:28" ht="73.5" customHeight="1" x14ac:dyDescent="0.25">
      <c r="A537" s="21">
        <v>251846</v>
      </c>
      <c r="B537" s="22" t="s">
        <v>756</v>
      </c>
      <c r="C537" s="22" t="s">
        <v>757</v>
      </c>
      <c r="D537" s="22" t="s">
        <v>92</v>
      </c>
      <c r="E537" s="23">
        <v>3122306</v>
      </c>
      <c r="F537" s="22" t="s">
        <v>758</v>
      </c>
      <c r="G537" s="22" t="str">
        <f t="shared" si="32"/>
        <v>Região Intermediária de Divinópolis</v>
      </c>
      <c r="H537" s="22">
        <f>VLOOKUP(E537,Planilha2!A:D,4,FALSE)</f>
        <v>0.76400000000000001</v>
      </c>
      <c r="I537" s="22" t="s">
        <v>22</v>
      </c>
      <c r="J537" s="22" t="s">
        <v>40</v>
      </c>
      <c r="K537" s="22" t="s">
        <v>22</v>
      </c>
      <c r="L537" s="22" t="s">
        <v>22</v>
      </c>
      <c r="M537" s="22" t="s">
        <v>22</v>
      </c>
      <c r="N537" s="22" t="s">
        <v>22</v>
      </c>
      <c r="O537" s="23" t="s">
        <v>23</v>
      </c>
      <c r="P537" s="23" t="s">
        <v>23</v>
      </c>
      <c r="Q537" s="23" t="s">
        <v>23</v>
      </c>
      <c r="R537" s="23" t="s">
        <v>23</v>
      </c>
      <c r="S537" s="23" t="s">
        <v>30</v>
      </c>
      <c r="T537" s="24" t="s">
        <v>759</v>
      </c>
      <c r="U537" s="24" t="s">
        <v>3068</v>
      </c>
      <c r="V537" s="22" t="s">
        <v>36</v>
      </c>
      <c r="W537" s="8" t="s">
        <v>759</v>
      </c>
      <c r="X537" t="str">
        <f>VLOOKUP(E537,Planilha2!A:D,3,FALSE)</f>
        <v>Região Intermediária de Divinópolis</v>
      </c>
      <c r="Y537">
        <f>VLOOKUP(E537,Planilha2!A:D,4,FALSE)</f>
        <v>0.76400000000000001</v>
      </c>
      <c r="Z537" s="16">
        <f t="shared" si="33"/>
        <v>1</v>
      </c>
      <c r="AA537" s="16">
        <f t="shared" si="34"/>
        <v>1</v>
      </c>
      <c r="AB537" s="16">
        <f t="shared" si="35"/>
        <v>1</v>
      </c>
    </row>
    <row r="538" spans="1:28" ht="73.5" customHeight="1" x14ac:dyDescent="0.25">
      <c r="A538" s="21">
        <v>252029</v>
      </c>
      <c r="B538" s="22" t="s">
        <v>772</v>
      </c>
      <c r="C538" s="22" t="s">
        <v>773</v>
      </c>
      <c r="D538" s="22" t="s">
        <v>65</v>
      </c>
      <c r="E538" s="23">
        <v>3118601</v>
      </c>
      <c r="F538" s="22" t="s">
        <v>158</v>
      </c>
      <c r="G538" s="22" t="str">
        <f t="shared" si="32"/>
        <v>Região Intermediária de Belo Horizonte</v>
      </c>
      <c r="H538" s="22">
        <f>VLOOKUP(E538,Planilha2!A:D,4,FALSE)</f>
        <v>0.75600000000000001</v>
      </c>
      <c r="I538" s="22" t="s">
        <v>22</v>
      </c>
      <c r="J538" s="22" t="s">
        <v>22</v>
      </c>
      <c r="K538" s="22" t="s">
        <v>22</v>
      </c>
      <c r="L538" s="22" t="s">
        <v>22</v>
      </c>
      <c r="M538" s="22" t="s">
        <v>22</v>
      </c>
      <c r="N538" s="22" t="s">
        <v>22</v>
      </c>
      <c r="O538" s="23" t="s">
        <v>23</v>
      </c>
      <c r="P538" s="23" t="s">
        <v>23</v>
      </c>
      <c r="Q538" s="23" t="s">
        <v>23</v>
      </c>
      <c r="R538" s="23" t="s">
        <v>58</v>
      </c>
      <c r="S538" s="23" t="s">
        <v>24</v>
      </c>
      <c r="T538" s="24">
        <v>56.25</v>
      </c>
      <c r="U538" s="24" t="s">
        <v>3068</v>
      </c>
      <c r="V538" s="22" t="s">
        <v>36</v>
      </c>
      <c r="W538" s="8">
        <v>56.25</v>
      </c>
      <c r="X538" t="str">
        <f>VLOOKUP(E538,Planilha2!A:D,3,FALSE)</f>
        <v>Região Intermediária de Belo Horizonte</v>
      </c>
      <c r="Y538">
        <f>VLOOKUP(E538,Planilha2!A:D,4,FALSE)</f>
        <v>0.75600000000000001</v>
      </c>
      <c r="Z538" s="16">
        <f t="shared" si="33"/>
        <v>1</v>
      </c>
      <c r="AA538" s="16">
        <f t="shared" si="34"/>
        <v>1</v>
      </c>
      <c r="AB538" s="16">
        <f t="shared" si="35"/>
        <v>1</v>
      </c>
    </row>
    <row r="539" spans="1:28" ht="73.5" customHeight="1" x14ac:dyDescent="0.25">
      <c r="A539" s="21">
        <v>252055</v>
      </c>
      <c r="B539" s="22" t="s">
        <v>774</v>
      </c>
      <c r="C539" s="22" t="s">
        <v>775</v>
      </c>
      <c r="D539" s="22" t="s">
        <v>92</v>
      </c>
      <c r="E539" s="23">
        <v>3140001</v>
      </c>
      <c r="F539" s="22" t="s">
        <v>578</v>
      </c>
      <c r="G539" s="22" t="str">
        <f t="shared" si="32"/>
        <v>Região Intermediária de Belo Horizonte</v>
      </c>
      <c r="H539" s="22">
        <f>VLOOKUP(E539,Planilha2!A:D,4,FALSE)</f>
        <v>0.74199999999999999</v>
      </c>
      <c r="I539" s="22" t="s">
        <v>40</v>
      </c>
      <c r="J539" s="22" t="s">
        <v>40</v>
      </c>
      <c r="K539" s="22" t="s">
        <v>22</v>
      </c>
      <c r="L539" s="22" t="s">
        <v>22</v>
      </c>
      <c r="M539" s="22" t="s">
        <v>22</v>
      </c>
      <c r="N539" s="22" t="s">
        <v>22</v>
      </c>
      <c r="O539" s="23" t="s">
        <v>23</v>
      </c>
      <c r="P539" s="23" t="s">
        <v>23</v>
      </c>
      <c r="Q539" s="23" t="s">
        <v>23</v>
      </c>
      <c r="R539" s="23" t="s">
        <v>23</v>
      </c>
      <c r="S539" s="23" t="s">
        <v>30</v>
      </c>
      <c r="T539" s="24" t="s">
        <v>484</v>
      </c>
      <c r="U539" s="24" t="s">
        <v>3068</v>
      </c>
      <c r="V539" s="22" t="s">
        <v>36</v>
      </c>
      <c r="W539" s="8" t="s">
        <v>484</v>
      </c>
      <c r="X539" t="str">
        <f>VLOOKUP(E539,Planilha2!A:D,3,FALSE)</f>
        <v>Região Intermediária de Belo Horizonte</v>
      </c>
      <c r="Y539">
        <f>VLOOKUP(E539,Planilha2!A:D,4,FALSE)</f>
        <v>0.74199999999999999</v>
      </c>
      <c r="Z539" s="16">
        <f t="shared" si="33"/>
        <v>1</v>
      </c>
      <c r="AA539" s="16">
        <f t="shared" si="34"/>
        <v>1</v>
      </c>
      <c r="AB539" s="16">
        <f t="shared" si="35"/>
        <v>1</v>
      </c>
    </row>
    <row r="540" spans="1:28" ht="73.5" customHeight="1" x14ac:dyDescent="0.25">
      <c r="A540" s="21">
        <v>252218</v>
      </c>
      <c r="B540" s="22" t="s">
        <v>783</v>
      </c>
      <c r="C540" s="22" t="s">
        <v>784</v>
      </c>
      <c r="D540" s="22" t="s">
        <v>28</v>
      </c>
      <c r="E540" s="23">
        <v>3106200</v>
      </c>
      <c r="F540" s="22" t="s">
        <v>61</v>
      </c>
      <c r="G540" s="22" t="str">
        <f t="shared" si="32"/>
        <v>Região Intermediária de Belo Horizonte</v>
      </c>
      <c r="H540" s="22">
        <f>VLOOKUP(E540,Planilha2!A:D,4,FALSE)</f>
        <v>0.81</v>
      </c>
      <c r="I540" s="22" t="s">
        <v>40</v>
      </c>
      <c r="J540" s="22" t="s">
        <v>22</v>
      </c>
      <c r="K540" s="22" t="s">
        <v>22</v>
      </c>
      <c r="L540" s="22" t="s">
        <v>22</v>
      </c>
      <c r="M540" s="22" t="s">
        <v>22</v>
      </c>
      <c r="N540" s="22" t="s">
        <v>40</v>
      </c>
      <c r="O540" s="23" t="s">
        <v>23</v>
      </c>
      <c r="P540" s="23" t="s">
        <v>23</v>
      </c>
      <c r="Q540" s="23" t="s">
        <v>23</v>
      </c>
      <c r="R540" s="23" t="s">
        <v>58</v>
      </c>
      <c r="S540" s="23" t="s">
        <v>93</v>
      </c>
      <c r="T540" s="24" t="s">
        <v>785</v>
      </c>
      <c r="U540" s="24" t="s">
        <v>3068</v>
      </c>
      <c r="V540" s="22" t="s">
        <v>36</v>
      </c>
      <c r="W540" s="8" t="s">
        <v>785</v>
      </c>
      <c r="X540" t="str">
        <f>VLOOKUP(E540,Planilha2!A:D,3,FALSE)</f>
        <v>Região Intermediária de Belo Horizonte</v>
      </c>
      <c r="Y540">
        <f>VLOOKUP(E540,Planilha2!A:D,4,FALSE)</f>
        <v>0.81</v>
      </c>
      <c r="Z540" s="16">
        <f t="shared" si="33"/>
        <v>1</v>
      </c>
      <c r="AA540" s="16">
        <f t="shared" si="34"/>
        <v>1</v>
      </c>
      <c r="AB540" s="16">
        <f t="shared" si="35"/>
        <v>1</v>
      </c>
    </row>
    <row r="541" spans="1:28" ht="73.5" customHeight="1" x14ac:dyDescent="0.25">
      <c r="A541" s="21">
        <v>252299</v>
      </c>
      <c r="B541" s="22" t="s">
        <v>793</v>
      </c>
      <c r="C541" s="22" t="s">
        <v>793</v>
      </c>
      <c r="D541" s="22" t="s">
        <v>44</v>
      </c>
      <c r="E541" s="23">
        <v>3136702</v>
      </c>
      <c r="F541" s="22" t="s">
        <v>198</v>
      </c>
      <c r="G541" s="22" t="str">
        <f t="shared" si="32"/>
        <v>Região Intermediária de Juíz de Fora</v>
      </c>
      <c r="H541" s="22">
        <f>VLOOKUP(E541,Planilha2!A:D,4,FALSE)</f>
        <v>0.77800000000000002</v>
      </c>
      <c r="I541" s="22" t="s">
        <v>40</v>
      </c>
      <c r="J541" s="22" t="s">
        <v>22</v>
      </c>
      <c r="K541" s="22" t="s">
        <v>22</v>
      </c>
      <c r="L541" s="22" t="s">
        <v>22</v>
      </c>
      <c r="M541" s="22" t="s">
        <v>22</v>
      </c>
      <c r="N541" s="22" t="s">
        <v>22</v>
      </c>
      <c r="O541" s="23" t="s">
        <v>117</v>
      </c>
      <c r="P541" s="23" t="s">
        <v>58</v>
      </c>
      <c r="Q541" s="23" t="s">
        <v>23</v>
      </c>
      <c r="R541" s="23" t="s">
        <v>23</v>
      </c>
      <c r="S541" s="23" t="s">
        <v>93</v>
      </c>
      <c r="T541" s="24" t="s">
        <v>794</v>
      </c>
      <c r="U541" s="24" t="s">
        <v>3068</v>
      </c>
      <c r="V541" s="22" t="s">
        <v>36</v>
      </c>
      <c r="W541" s="8" t="s">
        <v>794</v>
      </c>
      <c r="X541" t="str">
        <f>VLOOKUP(E541,Planilha2!A:D,3,FALSE)</f>
        <v>Região Intermediária de Juíz de Fora</v>
      </c>
      <c r="Y541">
        <f>VLOOKUP(E541,Planilha2!A:D,4,FALSE)</f>
        <v>0.77800000000000002</v>
      </c>
      <c r="Z541" s="16">
        <f t="shared" si="33"/>
        <v>1</v>
      </c>
      <c r="AA541" s="16">
        <f t="shared" si="34"/>
        <v>1</v>
      </c>
      <c r="AB541" s="16">
        <f t="shared" si="35"/>
        <v>1</v>
      </c>
    </row>
    <row r="542" spans="1:28" ht="73.5" customHeight="1" x14ac:dyDescent="0.25">
      <c r="A542" s="21">
        <v>252751</v>
      </c>
      <c r="B542" s="22" t="s">
        <v>2193</v>
      </c>
      <c r="C542" s="22" t="s">
        <v>2194</v>
      </c>
      <c r="D542" s="22" t="s">
        <v>28</v>
      </c>
      <c r="E542" s="23">
        <v>3103801</v>
      </c>
      <c r="F542" s="22" t="s">
        <v>2154</v>
      </c>
      <c r="G542" s="22" t="str">
        <f t="shared" si="32"/>
        <v>Região Intermediária de Patos de Minas</v>
      </c>
      <c r="H542" s="22">
        <f>VLOOKUP(E542,Planilha2!A:D,4,FALSE)</f>
        <v>0.72399999999999998</v>
      </c>
      <c r="I542" s="22" t="s">
        <v>40</v>
      </c>
      <c r="J542" s="22" t="s">
        <v>22</v>
      </c>
      <c r="K542" s="22" t="s">
        <v>22</v>
      </c>
      <c r="L542" s="22" t="s">
        <v>22</v>
      </c>
      <c r="M542" s="22" t="s">
        <v>22</v>
      </c>
      <c r="N542" s="22" t="s">
        <v>22</v>
      </c>
      <c r="O542" s="23" t="s">
        <v>23</v>
      </c>
      <c r="P542" s="22" t="s">
        <v>337</v>
      </c>
      <c r="Q542" s="22" t="s">
        <v>337</v>
      </c>
      <c r="R542" s="22" t="s">
        <v>337</v>
      </c>
      <c r="S542" s="23" t="s">
        <v>23</v>
      </c>
      <c r="T542" s="24">
        <v>69.78</v>
      </c>
      <c r="U542" s="24" t="s">
        <v>3068</v>
      </c>
      <c r="V542" s="29" t="s">
        <v>36</v>
      </c>
      <c r="W542" s="9">
        <v>69.78</v>
      </c>
      <c r="X542" t="str">
        <f>VLOOKUP(E542,Planilha2!A:D,3,FALSE)</f>
        <v>Região Intermediária de Patos de Minas</v>
      </c>
      <c r="Y542">
        <f>VLOOKUP(E542,Planilha2!A:D,4,FALSE)</f>
        <v>0.72399999999999998</v>
      </c>
      <c r="Z542" s="16">
        <f t="shared" si="33"/>
        <v>1</v>
      </c>
      <c r="AA542" s="16">
        <f t="shared" si="34"/>
        <v>1</v>
      </c>
      <c r="AB542" s="16">
        <f t="shared" si="35"/>
        <v>1</v>
      </c>
    </row>
    <row r="543" spans="1:28" ht="73.5" customHeight="1" x14ac:dyDescent="0.25">
      <c r="A543" s="21">
        <v>252789</v>
      </c>
      <c r="B543" s="22" t="s">
        <v>815</v>
      </c>
      <c r="C543" s="22" t="s">
        <v>816</v>
      </c>
      <c r="D543" s="22" t="s">
        <v>208</v>
      </c>
      <c r="E543" s="23">
        <v>3106200</v>
      </c>
      <c r="F543" s="22" t="s">
        <v>61</v>
      </c>
      <c r="G543" s="22" t="str">
        <f t="shared" si="32"/>
        <v>Região Intermediária de Belo Horizonte</v>
      </c>
      <c r="H543" s="22">
        <f>VLOOKUP(E543,Planilha2!A:D,4,FALSE)</f>
        <v>0.81</v>
      </c>
      <c r="I543" s="22" t="s">
        <v>40</v>
      </c>
      <c r="J543" s="22" t="s">
        <v>22</v>
      </c>
      <c r="K543" s="22" t="s">
        <v>22</v>
      </c>
      <c r="L543" s="22" t="s">
        <v>22</v>
      </c>
      <c r="M543" s="22" t="s">
        <v>22</v>
      </c>
      <c r="N543" s="22" t="s">
        <v>40</v>
      </c>
      <c r="O543" s="23" t="s">
        <v>23</v>
      </c>
      <c r="P543" s="23" t="s">
        <v>58</v>
      </c>
      <c r="Q543" s="23" t="s">
        <v>23</v>
      </c>
      <c r="R543" s="23" t="s">
        <v>58</v>
      </c>
      <c r="S543" s="23" t="s">
        <v>93</v>
      </c>
      <c r="T543" s="24">
        <v>60</v>
      </c>
      <c r="U543" s="24" t="s">
        <v>3068</v>
      </c>
      <c r="V543" s="22" t="s">
        <v>36</v>
      </c>
      <c r="W543" s="8">
        <v>60</v>
      </c>
      <c r="X543" t="str">
        <f>VLOOKUP(E543,Planilha2!A:D,3,FALSE)</f>
        <v>Região Intermediária de Belo Horizonte</v>
      </c>
      <c r="Y543">
        <f>VLOOKUP(E543,Planilha2!A:D,4,FALSE)</f>
        <v>0.81</v>
      </c>
      <c r="Z543" s="16">
        <f t="shared" si="33"/>
        <v>1</v>
      </c>
      <c r="AA543" s="16">
        <f t="shared" si="34"/>
        <v>1</v>
      </c>
      <c r="AB543" s="16">
        <f t="shared" si="35"/>
        <v>1</v>
      </c>
    </row>
    <row r="544" spans="1:28" ht="73.5" customHeight="1" x14ac:dyDescent="0.25">
      <c r="A544" s="21">
        <v>252815</v>
      </c>
      <c r="B544" s="22" t="s">
        <v>817</v>
      </c>
      <c r="C544" s="22" t="s">
        <v>818</v>
      </c>
      <c r="D544" s="22" t="s">
        <v>208</v>
      </c>
      <c r="E544" s="23">
        <v>3106200</v>
      </c>
      <c r="F544" s="22" t="s">
        <v>61</v>
      </c>
      <c r="G544" s="22" t="str">
        <f t="shared" si="32"/>
        <v>Região Intermediária de Belo Horizonte</v>
      </c>
      <c r="H544" s="22">
        <f>VLOOKUP(E544,Planilha2!A:D,4,FALSE)</f>
        <v>0.81</v>
      </c>
      <c r="I544" s="22" t="s">
        <v>40</v>
      </c>
      <c r="J544" s="22" t="s">
        <v>40</v>
      </c>
      <c r="K544" s="22" t="s">
        <v>22</v>
      </c>
      <c r="L544" s="22" t="s">
        <v>22</v>
      </c>
      <c r="M544" s="22" t="s">
        <v>22</v>
      </c>
      <c r="N544" s="22" t="s">
        <v>22</v>
      </c>
      <c r="O544" s="23" t="s">
        <v>23</v>
      </c>
      <c r="P544" s="23" t="s">
        <v>23</v>
      </c>
      <c r="Q544" s="23" t="s">
        <v>23</v>
      </c>
      <c r="R544" s="23" t="s">
        <v>23</v>
      </c>
      <c r="S544" s="23" t="s">
        <v>24</v>
      </c>
      <c r="T544" s="24" t="s">
        <v>662</v>
      </c>
      <c r="U544" s="24" t="s">
        <v>3068</v>
      </c>
      <c r="V544" s="22" t="s">
        <v>36</v>
      </c>
      <c r="W544" s="8" t="s">
        <v>662</v>
      </c>
      <c r="X544" t="str">
        <f>VLOOKUP(E544,Planilha2!A:D,3,FALSE)</f>
        <v>Região Intermediária de Belo Horizonte</v>
      </c>
      <c r="Y544">
        <f>VLOOKUP(E544,Planilha2!A:D,4,FALSE)</f>
        <v>0.81</v>
      </c>
      <c r="Z544" s="16">
        <f t="shared" si="33"/>
        <v>1</v>
      </c>
      <c r="AA544" s="16">
        <f t="shared" si="34"/>
        <v>1</v>
      </c>
      <c r="AB544" s="16">
        <f t="shared" si="35"/>
        <v>1</v>
      </c>
    </row>
    <row r="545" spans="1:28" ht="73.5" customHeight="1" x14ac:dyDescent="0.25">
      <c r="A545" s="21">
        <v>252832</v>
      </c>
      <c r="B545" s="22" t="s">
        <v>819</v>
      </c>
      <c r="C545" s="22" t="s">
        <v>820</v>
      </c>
      <c r="D545" s="22" t="s">
        <v>20</v>
      </c>
      <c r="E545" s="23">
        <v>3147709</v>
      </c>
      <c r="F545" s="22" t="s">
        <v>821</v>
      </c>
      <c r="G545" s="22" t="str">
        <f t="shared" si="32"/>
        <v>Região Intermediária de Divinópolis</v>
      </c>
      <c r="H545" s="22">
        <f>VLOOKUP(E545,Planilha2!A:D,4,FALSE)</f>
        <v>0.68700000000000006</v>
      </c>
      <c r="I545" s="22" t="s">
        <v>22</v>
      </c>
      <c r="J545" s="22" t="s">
        <v>22</v>
      </c>
      <c r="K545" s="22" t="s">
        <v>22</v>
      </c>
      <c r="L545" s="22" t="s">
        <v>22</v>
      </c>
      <c r="M545" s="22" t="s">
        <v>22</v>
      </c>
      <c r="N545" s="22" t="s">
        <v>22</v>
      </c>
      <c r="O545" s="23" t="s">
        <v>23</v>
      </c>
      <c r="P545" s="23" t="s">
        <v>23</v>
      </c>
      <c r="Q545" s="23" t="s">
        <v>58</v>
      </c>
      <c r="R545" s="23" t="s">
        <v>23</v>
      </c>
      <c r="S545" s="23" t="s">
        <v>93</v>
      </c>
      <c r="T545" s="24" t="s">
        <v>822</v>
      </c>
      <c r="U545" s="24" t="s">
        <v>3068</v>
      </c>
      <c r="V545" s="22" t="s">
        <v>36</v>
      </c>
      <c r="W545" s="8" t="s">
        <v>822</v>
      </c>
      <c r="X545" t="str">
        <f>VLOOKUP(E545,Planilha2!A:D,3,FALSE)</f>
        <v>Região Intermediária de Divinópolis</v>
      </c>
      <c r="Y545">
        <f>VLOOKUP(E545,Planilha2!A:D,4,FALSE)</f>
        <v>0.68700000000000006</v>
      </c>
      <c r="Z545" s="16">
        <f t="shared" si="33"/>
        <v>1</v>
      </c>
      <c r="AA545" s="16">
        <f t="shared" si="34"/>
        <v>1</v>
      </c>
      <c r="AB545" s="16">
        <f t="shared" si="35"/>
        <v>1</v>
      </c>
    </row>
    <row r="546" spans="1:28" ht="73.5" customHeight="1" x14ac:dyDescent="0.25">
      <c r="A546" s="21">
        <v>252962</v>
      </c>
      <c r="B546" s="22" t="s">
        <v>826</v>
      </c>
      <c r="C546" s="22" t="s">
        <v>827</v>
      </c>
      <c r="D546" s="22" t="s">
        <v>65</v>
      </c>
      <c r="E546" s="23">
        <v>3102605</v>
      </c>
      <c r="F546" s="22" t="s">
        <v>828</v>
      </c>
      <c r="G546" s="22" t="str">
        <f t="shared" si="32"/>
        <v>Região Intermediária de Pouso Alegre</v>
      </c>
      <c r="H546" s="22">
        <f>VLOOKUP(E546,Planilha2!A:D,4,FALSE)</f>
        <v>0.73399999999999999</v>
      </c>
      <c r="I546" s="22" t="s">
        <v>22</v>
      </c>
      <c r="J546" s="22" t="s">
        <v>22</v>
      </c>
      <c r="K546" s="22" t="s">
        <v>22</v>
      </c>
      <c r="L546" s="22" t="s">
        <v>22</v>
      </c>
      <c r="M546" s="22" t="s">
        <v>22</v>
      </c>
      <c r="N546" s="22" t="s">
        <v>22</v>
      </c>
      <c r="O546" s="23" t="s">
        <v>23</v>
      </c>
      <c r="P546" s="23" t="s">
        <v>23</v>
      </c>
      <c r="Q546" s="23" t="s">
        <v>23</v>
      </c>
      <c r="R546" s="23" t="s">
        <v>23</v>
      </c>
      <c r="S546" s="23" t="s">
        <v>30</v>
      </c>
      <c r="T546" s="24" t="s">
        <v>829</v>
      </c>
      <c r="U546" s="24" t="s">
        <v>3068</v>
      </c>
      <c r="V546" s="22" t="s">
        <v>36</v>
      </c>
      <c r="W546" s="9" t="s">
        <v>829</v>
      </c>
      <c r="X546" t="str">
        <f>VLOOKUP(E546,Planilha2!A:D,3,FALSE)</f>
        <v>Região Intermediária de Pouso Alegre</v>
      </c>
      <c r="Y546">
        <f>VLOOKUP(E546,Planilha2!A:D,4,FALSE)</f>
        <v>0.73399999999999999</v>
      </c>
      <c r="Z546" s="16">
        <f t="shared" si="33"/>
        <v>1</v>
      </c>
      <c r="AA546" s="16">
        <f t="shared" si="34"/>
        <v>1</v>
      </c>
      <c r="AB546" s="16">
        <f t="shared" si="35"/>
        <v>1</v>
      </c>
    </row>
    <row r="547" spans="1:28" ht="73.5" customHeight="1" x14ac:dyDescent="0.25">
      <c r="A547" s="21">
        <v>253035</v>
      </c>
      <c r="B547" s="22" t="s">
        <v>830</v>
      </c>
      <c r="C547" s="22" t="s">
        <v>831</v>
      </c>
      <c r="D547" s="22" t="s">
        <v>276</v>
      </c>
      <c r="E547" s="23">
        <v>3106200</v>
      </c>
      <c r="F547" s="22" t="s">
        <v>61</v>
      </c>
      <c r="G547" s="22" t="str">
        <f t="shared" si="32"/>
        <v>Região Intermediária de Belo Horizonte</v>
      </c>
      <c r="H547" s="22">
        <f>VLOOKUP(E547,Planilha2!A:D,4,FALSE)</f>
        <v>0.81</v>
      </c>
      <c r="I547" s="22" t="s">
        <v>22</v>
      </c>
      <c r="J547" s="22" t="s">
        <v>40</v>
      </c>
      <c r="K547" s="22" t="s">
        <v>22</v>
      </c>
      <c r="L547" s="22" t="s">
        <v>22</v>
      </c>
      <c r="M547" s="22" t="s">
        <v>22</v>
      </c>
      <c r="N547" s="22" t="s">
        <v>40</v>
      </c>
      <c r="O547" s="23" t="s">
        <v>23</v>
      </c>
      <c r="P547" s="23" t="s">
        <v>23</v>
      </c>
      <c r="Q547" s="23" t="s">
        <v>23</v>
      </c>
      <c r="R547" s="23" t="s">
        <v>23</v>
      </c>
      <c r="S547" s="23" t="s">
        <v>30</v>
      </c>
      <c r="T547" s="24" t="s">
        <v>832</v>
      </c>
      <c r="U547" s="24" t="s">
        <v>3068</v>
      </c>
      <c r="V547" s="22" t="s">
        <v>36</v>
      </c>
      <c r="W547" s="8" t="s">
        <v>832</v>
      </c>
      <c r="X547" t="str">
        <f>VLOOKUP(E547,Planilha2!A:D,3,FALSE)</f>
        <v>Região Intermediária de Belo Horizonte</v>
      </c>
      <c r="Y547">
        <f>VLOOKUP(E547,Planilha2!A:D,4,FALSE)</f>
        <v>0.81</v>
      </c>
      <c r="Z547" s="16">
        <f t="shared" si="33"/>
        <v>1</v>
      </c>
      <c r="AA547" s="16">
        <f t="shared" si="34"/>
        <v>1</v>
      </c>
      <c r="AB547" s="16">
        <f t="shared" si="35"/>
        <v>1</v>
      </c>
    </row>
    <row r="548" spans="1:28" ht="73.5" customHeight="1" x14ac:dyDescent="0.25">
      <c r="A548" s="21">
        <v>253256</v>
      </c>
      <c r="B548" s="22" t="s">
        <v>838</v>
      </c>
      <c r="C548" s="22" t="s">
        <v>839</v>
      </c>
      <c r="D548" s="22" t="s">
        <v>276</v>
      </c>
      <c r="E548" s="23">
        <v>3106200</v>
      </c>
      <c r="F548" s="22" t="s">
        <v>61</v>
      </c>
      <c r="G548" s="22" t="str">
        <f t="shared" si="32"/>
        <v>Região Intermediária de Belo Horizonte</v>
      </c>
      <c r="H548" s="22">
        <f>VLOOKUP(E548,Planilha2!A:D,4,FALSE)</f>
        <v>0.81</v>
      </c>
      <c r="I548" s="22" t="s">
        <v>22</v>
      </c>
      <c r="J548" s="22" t="s">
        <v>40</v>
      </c>
      <c r="K548" s="22" t="s">
        <v>22</v>
      </c>
      <c r="L548" s="22" t="s">
        <v>40</v>
      </c>
      <c r="M548" s="22" t="s">
        <v>22</v>
      </c>
      <c r="N548" s="22" t="s">
        <v>22</v>
      </c>
      <c r="O548" s="23" t="s">
        <v>23</v>
      </c>
      <c r="P548" s="23" t="s">
        <v>58</v>
      </c>
      <c r="Q548" s="23" t="s">
        <v>23</v>
      </c>
      <c r="R548" s="23" t="s">
        <v>23</v>
      </c>
      <c r="S548" s="23" t="s">
        <v>93</v>
      </c>
      <c r="T548" s="24" t="s">
        <v>840</v>
      </c>
      <c r="U548" s="24" t="s">
        <v>3068</v>
      </c>
      <c r="V548" s="22" t="s">
        <v>36</v>
      </c>
      <c r="W548" s="9" t="s">
        <v>840</v>
      </c>
      <c r="X548" t="str">
        <f>VLOOKUP(E548,Planilha2!A:D,3,FALSE)</f>
        <v>Região Intermediária de Belo Horizonte</v>
      </c>
      <c r="Y548">
        <f>VLOOKUP(E548,Planilha2!A:D,4,FALSE)</f>
        <v>0.81</v>
      </c>
      <c r="Z548" s="16">
        <f t="shared" si="33"/>
        <v>1</v>
      </c>
      <c r="AA548" s="16">
        <f t="shared" si="34"/>
        <v>1</v>
      </c>
      <c r="AB548" s="16">
        <f t="shared" si="35"/>
        <v>1</v>
      </c>
    </row>
    <row r="549" spans="1:28" ht="73.5" customHeight="1" x14ac:dyDescent="0.25">
      <c r="A549" s="21">
        <v>253385</v>
      </c>
      <c r="B549" s="22" t="s">
        <v>849</v>
      </c>
      <c r="C549" s="22" t="s">
        <v>850</v>
      </c>
      <c r="D549" s="22" t="s">
        <v>20</v>
      </c>
      <c r="E549" s="23">
        <v>3106200</v>
      </c>
      <c r="F549" s="22" t="s">
        <v>61</v>
      </c>
      <c r="G549" s="22" t="str">
        <f t="shared" si="32"/>
        <v>Região Intermediária de Belo Horizonte</v>
      </c>
      <c r="H549" s="22">
        <f>VLOOKUP(E549,Planilha2!A:D,4,FALSE)</f>
        <v>0.81</v>
      </c>
      <c r="I549" s="22" t="s">
        <v>40</v>
      </c>
      <c r="J549" s="22" t="s">
        <v>40</v>
      </c>
      <c r="K549" s="22" t="s">
        <v>22</v>
      </c>
      <c r="L549" s="22" t="s">
        <v>22</v>
      </c>
      <c r="M549" s="22" t="s">
        <v>22</v>
      </c>
      <c r="N549" s="22" t="s">
        <v>40</v>
      </c>
      <c r="O549" s="23" t="s">
        <v>23</v>
      </c>
      <c r="P549" s="23" t="s">
        <v>23</v>
      </c>
      <c r="Q549" s="23" t="s">
        <v>23</v>
      </c>
      <c r="R549" s="23" t="s">
        <v>23</v>
      </c>
      <c r="S549" s="23" t="s">
        <v>30</v>
      </c>
      <c r="T549" s="24" t="s">
        <v>392</v>
      </c>
      <c r="U549" s="24" t="s">
        <v>3068</v>
      </c>
      <c r="V549" s="22" t="s">
        <v>36</v>
      </c>
      <c r="W549" s="9" t="s">
        <v>392</v>
      </c>
      <c r="X549" t="str">
        <f>VLOOKUP(E549,Planilha2!A:D,3,FALSE)</f>
        <v>Região Intermediária de Belo Horizonte</v>
      </c>
      <c r="Y549">
        <f>VLOOKUP(E549,Planilha2!A:D,4,FALSE)</f>
        <v>0.81</v>
      </c>
      <c r="Z549" s="16">
        <f t="shared" si="33"/>
        <v>1</v>
      </c>
      <c r="AA549" s="16">
        <f t="shared" si="34"/>
        <v>1</v>
      </c>
      <c r="AB549" s="16">
        <f t="shared" si="35"/>
        <v>1</v>
      </c>
    </row>
    <row r="550" spans="1:28" ht="73.5" customHeight="1" x14ac:dyDescent="0.25">
      <c r="A550" s="21">
        <v>253701</v>
      </c>
      <c r="B550" s="22" t="s">
        <v>858</v>
      </c>
      <c r="C550" s="22" t="s">
        <v>859</v>
      </c>
      <c r="D550" s="22" t="s">
        <v>44</v>
      </c>
      <c r="E550" s="23">
        <v>3106200</v>
      </c>
      <c r="F550" s="22" t="s">
        <v>61</v>
      </c>
      <c r="G550" s="22" t="str">
        <f t="shared" si="32"/>
        <v>Região Intermediária de Belo Horizonte</v>
      </c>
      <c r="H550" s="22">
        <f>VLOOKUP(E550,Planilha2!A:D,4,FALSE)</f>
        <v>0.81</v>
      </c>
      <c r="I550" s="22" t="s">
        <v>22</v>
      </c>
      <c r="J550" s="22" t="s">
        <v>22</v>
      </c>
      <c r="K550" s="22" t="s">
        <v>22</v>
      </c>
      <c r="L550" s="22" t="s">
        <v>22</v>
      </c>
      <c r="M550" s="22" t="s">
        <v>22</v>
      </c>
      <c r="N550" s="22" t="s">
        <v>22</v>
      </c>
      <c r="O550" s="23" t="s">
        <v>23</v>
      </c>
      <c r="P550" s="23" t="s">
        <v>23</v>
      </c>
      <c r="Q550" s="23" t="s">
        <v>23</v>
      </c>
      <c r="R550" s="23" t="s">
        <v>23</v>
      </c>
      <c r="S550" s="23" t="s">
        <v>30</v>
      </c>
      <c r="T550" s="24" t="s">
        <v>746</v>
      </c>
      <c r="U550" s="24" t="s">
        <v>3068</v>
      </c>
      <c r="V550" s="22" t="s">
        <v>36</v>
      </c>
      <c r="W550" s="8" t="s">
        <v>746</v>
      </c>
      <c r="X550" t="str">
        <f>VLOOKUP(E550,Planilha2!A:D,3,FALSE)</f>
        <v>Região Intermediária de Belo Horizonte</v>
      </c>
      <c r="Y550">
        <f>VLOOKUP(E550,Planilha2!A:D,4,FALSE)</f>
        <v>0.81</v>
      </c>
      <c r="Z550" s="16">
        <f t="shared" si="33"/>
        <v>1</v>
      </c>
      <c r="AA550" s="16">
        <f t="shared" si="34"/>
        <v>1</v>
      </c>
      <c r="AB550" s="16">
        <f t="shared" si="35"/>
        <v>1</v>
      </c>
    </row>
    <row r="551" spans="1:28" ht="73.5" customHeight="1" x14ac:dyDescent="0.25">
      <c r="A551" s="21">
        <v>253810</v>
      </c>
      <c r="B551" s="22" t="s">
        <v>860</v>
      </c>
      <c r="C551" s="22" t="s">
        <v>861</v>
      </c>
      <c r="D551" s="22" t="s">
        <v>92</v>
      </c>
      <c r="E551" s="23">
        <v>3106200</v>
      </c>
      <c r="F551" s="22" t="s">
        <v>862</v>
      </c>
      <c r="G551" s="22" t="str">
        <f t="shared" si="32"/>
        <v>Região Intermediária de Belo Horizonte</v>
      </c>
      <c r="H551" s="22">
        <f>VLOOKUP(E551,Planilha2!A:D,4,FALSE)</f>
        <v>0.81</v>
      </c>
      <c r="I551" s="22" t="s">
        <v>40</v>
      </c>
      <c r="J551" s="22" t="s">
        <v>22</v>
      </c>
      <c r="K551" s="22" t="s">
        <v>22</v>
      </c>
      <c r="L551" s="22" t="s">
        <v>22</v>
      </c>
      <c r="M551" s="22" t="s">
        <v>22</v>
      </c>
      <c r="N551" s="22" t="s">
        <v>22</v>
      </c>
      <c r="O551" s="23" t="s">
        <v>23</v>
      </c>
      <c r="P551" s="23" t="s">
        <v>23</v>
      </c>
      <c r="Q551" s="23" t="s">
        <v>23</v>
      </c>
      <c r="R551" s="23" t="s">
        <v>23</v>
      </c>
      <c r="S551" s="23" t="s">
        <v>24</v>
      </c>
      <c r="T551" s="24" t="s">
        <v>248</v>
      </c>
      <c r="U551" s="24" t="s">
        <v>3068</v>
      </c>
      <c r="V551" s="22" t="s">
        <v>36</v>
      </c>
      <c r="W551" s="9" t="s">
        <v>248</v>
      </c>
      <c r="X551" t="str">
        <f>VLOOKUP(E551,Planilha2!A:D,3,FALSE)</f>
        <v>Região Intermediária de Belo Horizonte</v>
      </c>
      <c r="Y551">
        <f>VLOOKUP(E551,Planilha2!A:D,4,FALSE)</f>
        <v>0.81</v>
      </c>
      <c r="Z551" s="16">
        <f t="shared" si="33"/>
        <v>1</v>
      </c>
      <c r="AA551" s="16">
        <f t="shared" si="34"/>
        <v>1</v>
      </c>
      <c r="AB551" s="16">
        <f t="shared" si="35"/>
        <v>2</v>
      </c>
    </row>
    <row r="552" spans="1:28" ht="73.5" customHeight="1" x14ac:dyDescent="0.25">
      <c r="A552" s="21">
        <v>253874</v>
      </c>
      <c r="B552" s="22" t="s">
        <v>863</v>
      </c>
      <c r="C552" s="22" t="s">
        <v>864</v>
      </c>
      <c r="D552" s="22" t="s">
        <v>20</v>
      </c>
      <c r="E552" s="23">
        <v>3106200</v>
      </c>
      <c r="F552" s="22" t="s">
        <v>61</v>
      </c>
      <c r="G552" s="22" t="str">
        <f t="shared" si="32"/>
        <v>Região Intermediária de Belo Horizonte</v>
      </c>
      <c r="H552" s="22">
        <f>VLOOKUP(E552,Planilha2!A:D,4,FALSE)</f>
        <v>0.81</v>
      </c>
      <c r="I552" s="22" t="s">
        <v>22</v>
      </c>
      <c r="J552" s="22" t="s">
        <v>22</v>
      </c>
      <c r="K552" s="22" t="s">
        <v>22</v>
      </c>
      <c r="L552" s="22" t="s">
        <v>40</v>
      </c>
      <c r="M552" s="22" t="s">
        <v>22</v>
      </c>
      <c r="N552" s="22" t="s">
        <v>22</v>
      </c>
      <c r="O552" s="23" t="s">
        <v>23</v>
      </c>
      <c r="P552" s="23" t="s">
        <v>23</v>
      </c>
      <c r="Q552" s="23" t="s">
        <v>23</v>
      </c>
      <c r="R552" s="23" t="s">
        <v>23</v>
      </c>
      <c r="S552" s="23" t="s">
        <v>24</v>
      </c>
      <c r="T552" s="24" t="s">
        <v>865</v>
      </c>
      <c r="U552" s="24" t="s">
        <v>3068</v>
      </c>
      <c r="V552" s="22" t="s">
        <v>36</v>
      </c>
      <c r="W552" s="9" t="s">
        <v>865</v>
      </c>
      <c r="X552" t="str">
        <f>VLOOKUP(E552,Planilha2!A:D,3,FALSE)</f>
        <v>Região Intermediária de Belo Horizonte</v>
      </c>
      <c r="Y552">
        <f>VLOOKUP(E552,Planilha2!A:D,4,FALSE)</f>
        <v>0.81</v>
      </c>
      <c r="Z552" s="16">
        <f t="shared" si="33"/>
        <v>1</v>
      </c>
      <c r="AA552" s="16">
        <f t="shared" si="34"/>
        <v>1</v>
      </c>
      <c r="AB552" s="16">
        <f t="shared" si="35"/>
        <v>2</v>
      </c>
    </row>
    <row r="553" spans="1:28" ht="73.5" customHeight="1" x14ac:dyDescent="0.25">
      <c r="A553" s="21">
        <v>253886</v>
      </c>
      <c r="B553" s="22" t="s">
        <v>866</v>
      </c>
      <c r="C553" s="22" t="s">
        <v>867</v>
      </c>
      <c r="D553" s="22" t="s">
        <v>20</v>
      </c>
      <c r="E553" s="23">
        <v>3106200</v>
      </c>
      <c r="F553" s="22" t="s">
        <v>61</v>
      </c>
      <c r="G553" s="22" t="str">
        <f t="shared" si="32"/>
        <v>Região Intermediária de Belo Horizonte</v>
      </c>
      <c r="H553" s="22">
        <f>VLOOKUP(E553,Planilha2!A:D,4,FALSE)</f>
        <v>0.81</v>
      </c>
      <c r="I553" s="22" t="s">
        <v>22</v>
      </c>
      <c r="J553" s="22" t="s">
        <v>22</v>
      </c>
      <c r="K553" s="22" t="s">
        <v>22</v>
      </c>
      <c r="L553" s="22" t="s">
        <v>22</v>
      </c>
      <c r="M553" s="22" t="s">
        <v>22</v>
      </c>
      <c r="N553" s="22" t="s">
        <v>22</v>
      </c>
      <c r="O553" s="23" t="s">
        <v>23</v>
      </c>
      <c r="P553" s="23" t="s">
        <v>23</v>
      </c>
      <c r="Q553" s="23" t="s">
        <v>23</v>
      </c>
      <c r="R553" s="23" t="s">
        <v>23</v>
      </c>
      <c r="S553" s="23" t="s">
        <v>24</v>
      </c>
      <c r="T553" s="24" t="s">
        <v>392</v>
      </c>
      <c r="U553" s="24" t="s">
        <v>3068</v>
      </c>
      <c r="V553" s="22" t="s">
        <v>36</v>
      </c>
      <c r="W553" s="8" t="s">
        <v>392</v>
      </c>
      <c r="X553" t="str">
        <f>VLOOKUP(E553,Planilha2!A:D,3,FALSE)</f>
        <v>Região Intermediária de Belo Horizonte</v>
      </c>
      <c r="Y553">
        <f>VLOOKUP(E553,Planilha2!A:D,4,FALSE)</f>
        <v>0.81</v>
      </c>
      <c r="Z553" s="16">
        <f t="shared" si="33"/>
        <v>1</v>
      </c>
      <c r="AA553" s="16">
        <f t="shared" si="34"/>
        <v>1</v>
      </c>
      <c r="AB553" s="16">
        <f t="shared" si="35"/>
        <v>1</v>
      </c>
    </row>
    <row r="554" spans="1:28" ht="73.5" customHeight="1" x14ac:dyDescent="0.25">
      <c r="A554" s="21">
        <v>253898</v>
      </c>
      <c r="B554" s="22" t="s">
        <v>1733</v>
      </c>
      <c r="C554" s="22" t="s">
        <v>1734</v>
      </c>
      <c r="D554" s="22" t="s">
        <v>28</v>
      </c>
      <c r="E554" s="23">
        <v>3151800</v>
      </c>
      <c r="F554" s="22" t="s">
        <v>1735</v>
      </c>
      <c r="G554" s="22" t="str">
        <f t="shared" si="32"/>
        <v>Região Intermediária de Pouso Alegre</v>
      </c>
      <c r="H554" s="22">
        <f>VLOOKUP(E554,Planilha2!A:D,4,FALSE)</f>
        <v>0.77900000000000003</v>
      </c>
      <c r="I554" s="22" t="s">
        <v>22</v>
      </c>
      <c r="J554" s="22" t="s">
        <v>22</v>
      </c>
      <c r="K554" s="22" t="s">
        <v>22</v>
      </c>
      <c r="L554" s="22" t="s">
        <v>22</v>
      </c>
      <c r="M554" s="22" t="s">
        <v>22</v>
      </c>
      <c r="N554" s="22" t="s">
        <v>22</v>
      </c>
      <c r="O554" s="23" t="s">
        <v>23</v>
      </c>
      <c r="P554" s="23" t="s">
        <v>23</v>
      </c>
      <c r="Q554" s="23" t="s">
        <v>23</v>
      </c>
      <c r="R554" s="23" t="s">
        <v>23</v>
      </c>
      <c r="S554" s="23" t="s">
        <v>30</v>
      </c>
      <c r="T554" s="25">
        <v>61.875</v>
      </c>
      <c r="U554" s="24" t="s">
        <v>3068</v>
      </c>
      <c r="V554" s="22" t="s">
        <v>36</v>
      </c>
      <c r="W554" s="11">
        <v>61.875</v>
      </c>
      <c r="X554" t="str">
        <f>VLOOKUP(E554,Planilha2!A:D,3,FALSE)</f>
        <v>Região Intermediária de Pouso Alegre</v>
      </c>
      <c r="Y554">
        <f>VLOOKUP(E554,Planilha2!A:D,4,FALSE)</f>
        <v>0.77900000000000003</v>
      </c>
      <c r="Z554" s="16">
        <f t="shared" si="33"/>
        <v>1</v>
      </c>
      <c r="AA554" s="16">
        <f t="shared" si="34"/>
        <v>1</v>
      </c>
      <c r="AB554" s="16">
        <f t="shared" si="35"/>
        <v>1</v>
      </c>
    </row>
    <row r="555" spans="1:28" ht="73.5" customHeight="1" x14ac:dyDescent="0.25">
      <c r="A555" s="21">
        <v>253971</v>
      </c>
      <c r="B555" s="22" t="s">
        <v>879</v>
      </c>
      <c r="C555" s="22" t="s">
        <v>880</v>
      </c>
      <c r="D555" s="22" t="s">
        <v>92</v>
      </c>
      <c r="E555" s="23">
        <v>3131307</v>
      </c>
      <c r="F555" s="22" t="s">
        <v>121</v>
      </c>
      <c r="G555" s="22" t="str">
        <f t="shared" si="32"/>
        <v>Região Intermediária de Ipatinga</v>
      </c>
      <c r="H555" s="22">
        <f>VLOOKUP(E555,Planilha2!A:D,4,FALSE)</f>
        <v>0.77100000000000002</v>
      </c>
      <c r="I555" s="22" t="s">
        <v>40</v>
      </c>
      <c r="J555" s="22" t="s">
        <v>22</v>
      </c>
      <c r="K555" s="22" t="s">
        <v>22</v>
      </c>
      <c r="L555" s="22" t="s">
        <v>22</v>
      </c>
      <c r="M555" s="22" t="s">
        <v>22</v>
      </c>
      <c r="N555" s="22" t="s">
        <v>22</v>
      </c>
      <c r="O555" s="23" t="s">
        <v>23</v>
      </c>
      <c r="P555" s="23" t="s">
        <v>23</v>
      </c>
      <c r="Q555" s="23" t="s">
        <v>23</v>
      </c>
      <c r="R555" s="23" t="s">
        <v>23</v>
      </c>
      <c r="S555" s="23" t="s">
        <v>24</v>
      </c>
      <c r="T555" s="24">
        <v>63.125</v>
      </c>
      <c r="U555" s="24" t="s">
        <v>3068</v>
      </c>
      <c r="V555" s="22" t="s">
        <v>36</v>
      </c>
      <c r="W555" s="9">
        <v>63.125</v>
      </c>
      <c r="X555" t="str">
        <f>VLOOKUP(E555,Planilha2!A:D,3,FALSE)</f>
        <v>Região Intermediária de Ipatinga</v>
      </c>
      <c r="Y555">
        <f>VLOOKUP(E555,Planilha2!A:D,4,FALSE)</f>
        <v>0.77100000000000002</v>
      </c>
      <c r="Z555" s="16">
        <f t="shared" si="33"/>
        <v>1</v>
      </c>
      <c r="AA555" s="16">
        <f t="shared" si="34"/>
        <v>1</v>
      </c>
      <c r="AB555" s="16">
        <f t="shared" si="35"/>
        <v>1</v>
      </c>
    </row>
    <row r="556" spans="1:28" ht="73.5" customHeight="1" x14ac:dyDescent="0.25">
      <c r="A556" s="21">
        <v>254125</v>
      </c>
      <c r="B556" s="22" t="s">
        <v>885</v>
      </c>
      <c r="C556" s="22" t="s">
        <v>886</v>
      </c>
      <c r="D556" s="22" t="s">
        <v>28</v>
      </c>
      <c r="E556" s="23">
        <v>3105608</v>
      </c>
      <c r="F556" s="22" t="s">
        <v>116</v>
      </c>
      <c r="G556" s="22" t="str">
        <f t="shared" si="32"/>
        <v>Região Intermediária de Barbacena</v>
      </c>
      <c r="H556" s="22">
        <f>VLOOKUP(E556,Planilha2!A:D,4,FALSE)</f>
        <v>0.76900000000000002</v>
      </c>
      <c r="I556" s="22" t="s">
        <v>22</v>
      </c>
      <c r="J556" s="22" t="s">
        <v>22</v>
      </c>
      <c r="K556" s="22" t="s">
        <v>22</v>
      </c>
      <c r="L556" s="22" t="s">
        <v>22</v>
      </c>
      <c r="M556" s="22" t="s">
        <v>22</v>
      </c>
      <c r="N556" s="22" t="s">
        <v>22</v>
      </c>
      <c r="O556" s="23" t="s">
        <v>23</v>
      </c>
      <c r="P556" s="23" t="s">
        <v>23</v>
      </c>
      <c r="Q556" s="23" t="s">
        <v>23</v>
      </c>
      <c r="R556" s="23" t="s">
        <v>23</v>
      </c>
      <c r="S556" s="23" t="s">
        <v>30</v>
      </c>
      <c r="T556" s="24" t="s">
        <v>887</v>
      </c>
      <c r="U556" s="24" t="s">
        <v>3068</v>
      </c>
      <c r="V556" s="22" t="s">
        <v>36</v>
      </c>
      <c r="W556" s="8" t="s">
        <v>887</v>
      </c>
      <c r="X556" t="str">
        <f>VLOOKUP(E556,Planilha2!A:D,3,FALSE)</f>
        <v>Região Intermediária de Barbacena</v>
      </c>
      <c r="Y556">
        <f>VLOOKUP(E556,Planilha2!A:D,4,FALSE)</f>
        <v>0.76900000000000002</v>
      </c>
      <c r="Z556" s="16">
        <f t="shared" si="33"/>
        <v>1</v>
      </c>
      <c r="AA556" s="16">
        <f t="shared" si="34"/>
        <v>1</v>
      </c>
      <c r="AB556" s="16">
        <f t="shared" si="35"/>
        <v>1</v>
      </c>
    </row>
    <row r="557" spans="1:28" ht="73.5" customHeight="1" x14ac:dyDescent="0.25">
      <c r="A557" s="21">
        <v>254244</v>
      </c>
      <c r="B557" s="22" t="s">
        <v>891</v>
      </c>
      <c r="C557" s="22" t="s">
        <v>892</v>
      </c>
      <c r="D557" s="22" t="s">
        <v>28</v>
      </c>
      <c r="E557" s="23">
        <v>3162500</v>
      </c>
      <c r="F557" s="22" t="s">
        <v>186</v>
      </c>
      <c r="G557" s="22" t="str">
        <f t="shared" si="32"/>
        <v>Região Intermediária de Barbacena</v>
      </c>
      <c r="H557" s="22">
        <f>VLOOKUP(E557,Planilha2!A:D,4,FALSE)</f>
        <v>0.75800000000000001</v>
      </c>
      <c r="I557" s="22" t="s">
        <v>22</v>
      </c>
      <c r="J557" s="22" t="s">
        <v>22</v>
      </c>
      <c r="K557" s="22" t="s">
        <v>22</v>
      </c>
      <c r="L557" s="22" t="s">
        <v>22</v>
      </c>
      <c r="M557" s="22" t="s">
        <v>22</v>
      </c>
      <c r="N557" s="22" t="s">
        <v>22</v>
      </c>
      <c r="O557" s="23" t="s">
        <v>23</v>
      </c>
      <c r="P557" s="23" t="s">
        <v>23</v>
      </c>
      <c r="Q557" s="22" t="s">
        <v>337</v>
      </c>
      <c r="R557" s="22" t="s">
        <v>337</v>
      </c>
      <c r="S557" s="23" t="s">
        <v>23</v>
      </c>
      <c r="T557" s="24" t="s">
        <v>143</v>
      </c>
      <c r="U557" s="24" t="s">
        <v>3068</v>
      </c>
      <c r="V557" s="22" t="s">
        <v>36</v>
      </c>
      <c r="W557" s="9" t="s">
        <v>143</v>
      </c>
      <c r="X557" t="str">
        <f>VLOOKUP(E557,Planilha2!A:D,3,FALSE)</f>
        <v>Região Intermediária de Barbacena</v>
      </c>
      <c r="Y557">
        <f>VLOOKUP(E557,Planilha2!A:D,4,FALSE)</f>
        <v>0.75800000000000001</v>
      </c>
      <c r="Z557" s="16">
        <f t="shared" si="33"/>
        <v>1</v>
      </c>
      <c r="AA557" s="16">
        <f t="shared" si="34"/>
        <v>2</v>
      </c>
      <c r="AB557" s="16">
        <f t="shared" si="35"/>
        <v>1</v>
      </c>
    </row>
    <row r="558" spans="1:28" ht="73.5" customHeight="1" x14ac:dyDescent="0.25">
      <c r="A558" s="21">
        <v>254246</v>
      </c>
      <c r="B558" s="22" t="s">
        <v>893</v>
      </c>
      <c r="C558" s="22" t="s">
        <v>894</v>
      </c>
      <c r="D558" s="22" t="s">
        <v>92</v>
      </c>
      <c r="E558" s="23">
        <v>3104007</v>
      </c>
      <c r="F558" s="22" t="s">
        <v>895</v>
      </c>
      <c r="G558" s="22" t="str">
        <f t="shared" si="32"/>
        <v>Região Intermediária de Uberaba</v>
      </c>
      <c r="H558" s="22">
        <f>VLOOKUP(E558,Planilha2!A:D,4,FALSE)</f>
        <v>0.77200000000000002</v>
      </c>
      <c r="I558" s="22" t="s">
        <v>22</v>
      </c>
      <c r="J558" s="22" t="s">
        <v>22</v>
      </c>
      <c r="K558" s="22" t="s">
        <v>22</v>
      </c>
      <c r="L558" s="22" t="s">
        <v>40</v>
      </c>
      <c r="M558" s="22" t="s">
        <v>22</v>
      </c>
      <c r="N558" s="22" t="s">
        <v>22</v>
      </c>
      <c r="O558" s="23" t="s">
        <v>23</v>
      </c>
      <c r="P558" s="23" t="s">
        <v>23</v>
      </c>
      <c r="Q558" s="23" t="s">
        <v>23</v>
      </c>
      <c r="R558" s="23" t="s">
        <v>23</v>
      </c>
      <c r="S558" s="23" t="s">
        <v>24</v>
      </c>
      <c r="T558" s="24" t="s">
        <v>438</v>
      </c>
      <c r="U558" s="24" t="s">
        <v>3068</v>
      </c>
      <c r="V558" s="22" t="s">
        <v>36</v>
      </c>
      <c r="W558" s="9" t="s">
        <v>438</v>
      </c>
      <c r="X558" t="str">
        <f>VLOOKUP(E558,Planilha2!A:D,3,FALSE)</f>
        <v>Região Intermediária de Uberaba</v>
      </c>
      <c r="Y558">
        <f>VLOOKUP(E558,Planilha2!A:D,4,FALSE)</f>
        <v>0.77200000000000002</v>
      </c>
      <c r="Z558" s="16">
        <f t="shared" si="33"/>
        <v>1</v>
      </c>
      <c r="AA558" s="16">
        <f t="shared" si="34"/>
        <v>1</v>
      </c>
      <c r="AB558" s="16">
        <f t="shared" si="35"/>
        <v>1</v>
      </c>
    </row>
    <row r="559" spans="1:28" ht="73.5" customHeight="1" x14ac:dyDescent="0.25">
      <c r="A559" s="21">
        <v>254401</v>
      </c>
      <c r="B559" s="22" t="s">
        <v>901</v>
      </c>
      <c r="C559" s="22" t="s">
        <v>902</v>
      </c>
      <c r="D559" s="22" t="s">
        <v>92</v>
      </c>
      <c r="E559" s="23">
        <v>3106200</v>
      </c>
      <c r="F559" s="22" t="s">
        <v>61</v>
      </c>
      <c r="G559" s="22" t="str">
        <f t="shared" si="32"/>
        <v>Região Intermediária de Belo Horizonte</v>
      </c>
      <c r="H559" s="22">
        <f>VLOOKUP(E559,Planilha2!A:D,4,FALSE)</f>
        <v>0.81</v>
      </c>
      <c r="I559" s="22" t="s">
        <v>40</v>
      </c>
      <c r="J559" s="22" t="s">
        <v>22</v>
      </c>
      <c r="K559" s="22" t="s">
        <v>22</v>
      </c>
      <c r="L559" s="22" t="s">
        <v>22</v>
      </c>
      <c r="M559" s="22" t="s">
        <v>22</v>
      </c>
      <c r="N559" s="22" t="s">
        <v>22</v>
      </c>
      <c r="O559" s="23" t="s">
        <v>23</v>
      </c>
      <c r="P559" s="23" t="s">
        <v>23</v>
      </c>
      <c r="Q559" s="23" t="s">
        <v>23</v>
      </c>
      <c r="R559" s="23" t="s">
        <v>23</v>
      </c>
      <c r="S559" s="23" t="s">
        <v>24</v>
      </c>
      <c r="T559" s="24" t="s">
        <v>903</v>
      </c>
      <c r="U559" s="24" t="s">
        <v>3068</v>
      </c>
      <c r="V559" s="22" t="s">
        <v>36</v>
      </c>
      <c r="W559" s="8" t="s">
        <v>903</v>
      </c>
      <c r="X559" t="str">
        <f>VLOOKUP(E559,Planilha2!A:D,3,FALSE)</f>
        <v>Região Intermediária de Belo Horizonte</v>
      </c>
      <c r="Y559">
        <f>VLOOKUP(E559,Planilha2!A:D,4,FALSE)</f>
        <v>0.81</v>
      </c>
      <c r="Z559" s="16">
        <f t="shared" si="33"/>
        <v>1</v>
      </c>
      <c r="AA559" s="16">
        <f t="shared" si="34"/>
        <v>1</v>
      </c>
      <c r="AB559" s="16">
        <f t="shared" si="35"/>
        <v>1</v>
      </c>
    </row>
    <row r="560" spans="1:28" ht="73.5" customHeight="1" x14ac:dyDescent="0.25">
      <c r="A560" s="21">
        <v>254744</v>
      </c>
      <c r="B560" s="22" t="s">
        <v>1990</v>
      </c>
      <c r="C560" s="22" t="s">
        <v>1991</v>
      </c>
      <c r="D560" s="22" t="s">
        <v>276</v>
      </c>
      <c r="E560" s="23">
        <v>3106200</v>
      </c>
      <c r="F560" s="22" t="s">
        <v>1630</v>
      </c>
      <c r="G560" s="22" t="str">
        <f t="shared" si="32"/>
        <v>Região Intermediária de Belo Horizonte</v>
      </c>
      <c r="H560" s="22">
        <f>VLOOKUP(E560,Planilha2!A:D,4,FALSE)</f>
        <v>0.81</v>
      </c>
      <c r="I560" s="22" t="s">
        <v>40</v>
      </c>
      <c r="J560" s="22" t="s">
        <v>40</v>
      </c>
      <c r="K560" s="22" t="s">
        <v>22</v>
      </c>
      <c r="L560" s="22" t="s">
        <v>22</v>
      </c>
      <c r="M560" s="22" t="s">
        <v>22</v>
      </c>
      <c r="N560" s="22" t="s">
        <v>40</v>
      </c>
      <c r="O560" s="23" t="s">
        <v>23</v>
      </c>
      <c r="P560" s="23" t="s">
        <v>23</v>
      </c>
      <c r="Q560" s="23" t="s">
        <v>23</v>
      </c>
      <c r="R560" s="23" t="s">
        <v>23</v>
      </c>
      <c r="S560" s="23" t="s">
        <v>30</v>
      </c>
      <c r="T560" s="25">
        <v>65</v>
      </c>
      <c r="U560" s="24" t="s">
        <v>3068</v>
      </c>
      <c r="V560" s="22" t="s">
        <v>36</v>
      </c>
      <c r="W560" s="10">
        <v>65</v>
      </c>
      <c r="X560" t="str">
        <f>VLOOKUP(E560,Planilha2!A:D,3,FALSE)</f>
        <v>Região Intermediária de Belo Horizonte</v>
      </c>
      <c r="Y560">
        <f>VLOOKUP(E560,Planilha2!A:D,4,FALSE)</f>
        <v>0.81</v>
      </c>
      <c r="Z560" s="16">
        <f t="shared" si="33"/>
        <v>1</v>
      </c>
      <c r="AA560" s="16">
        <f t="shared" si="34"/>
        <v>1</v>
      </c>
      <c r="AB560" s="16">
        <f t="shared" si="35"/>
        <v>1</v>
      </c>
    </row>
    <row r="561" spans="1:28" ht="73.5" customHeight="1" x14ac:dyDescent="0.25">
      <c r="A561" s="21">
        <v>254760</v>
      </c>
      <c r="B561" s="22" t="s">
        <v>931</v>
      </c>
      <c r="C561" s="22" t="s">
        <v>932</v>
      </c>
      <c r="D561" s="22" t="s">
        <v>92</v>
      </c>
      <c r="E561" s="23">
        <v>3167103</v>
      </c>
      <c r="F561" s="22" t="s">
        <v>933</v>
      </c>
      <c r="G561" s="22" t="str">
        <f t="shared" si="32"/>
        <v>Região Intermediária de Teófilo Otoni</v>
      </c>
      <c r="H561" s="22">
        <f>VLOOKUP(E561,Planilha2!A:D,4,FALSE)</f>
        <v>0.65600000000000003</v>
      </c>
      <c r="I561" s="22" t="s">
        <v>22</v>
      </c>
      <c r="J561" s="22" t="s">
        <v>22</v>
      </c>
      <c r="K561" s="22" t="s">
        <v>22</v>
      </c>
      <c r="L561" s="22" t="s">
        <v>40</v>
      </c>
      <c r="M561" s="22" t="s">
        <v>22</v>
      </c>
      <c r="N561" s="22" t="s">
        <v>22</v>
      </c>
      <c r="O561" s="23" t="s">
        <v>23</v>
      </c>
      <c r="P561" s="23" t="s">
        <v>58</v>
      </c>
      <c r="Q561" s="23" t="s">
        <v>23</v>
      </c>
      <c r="R561" s="23" t="s">
        <v>23</v>
      </c>
      <c r="S561" s="23" t="s">
        <v>24</v>
      </c>
      <c r="T561" s="24">
        <v>45</v>
      </c>
      <c r="U561" s="24" t="s">
        <v>3068</v>
      </c>
      <c r="V561" s="22" t="s">
        <v>36</v>
      </c>
      <c r="W561" s="9">
        <v>45</v>
      </c>
      <c r="X561" t="str">
        <f>VLOOKUP(E561,Planilha2!A:D,3,FALSE)</f>
        <v>Região Intermediária de Teófilo Otoni</v>
      </c>
      <c r="Y561">
        <f>VLOOKUP(E561,Planilha2!A:D,4,FALSE)</f>
        <v>0.65600000000000003</v>
      </c>
      <c r="Z561" s="16">
        <f t="shared" si="33"/>
        <v>1</v>
      </c>
      <c r="AA561" s="16">
        <f t="shared" si="34"/>
        <v>1</v>
      </c>
      <c r="AB561" s="16">
        <f t="shared" si="35"/>
        <v>1</v>
      </c>
    </row>
    <row r="562" spans="1:28" ht="73.5" customHeight="1" x14ac:dyDescent="0.25">
      <c r="A562" s="21">
        <v>254933</v>
      </c>
      <c r="B562" s="22" t="s">
        <v>943</v>
      </c>
      <c r="C562" s="22" t="s">
        <v>944</v>
      </c>
      <c r="D562" s="22" t="s">
        <v>276</v>
      </c>
      <c r="E562" s="23">
        <v>3170206</v>
      </c>
      <c r="F562" s="22" t="s">
        <v>146</v>
      </c>
      <c r="G562" s="22" t="str">
        <f t="shared" si="32"/>
        <v>Região Intermediária de Uberlândia</v>
      </c>
      <c r="H562" s="22">
        <f>VLOOKUP(E562,Planilha2!A:D,4,FALSE)</f>
        <v>0.78900000000000003</v>
      </c>
      <c r="I562" s="22" t="s">
        <v>40</v>
      </c>
      <c r="J562" s="22" t="s">
        <v>40</v>
      </c>
      <c r="K562" s="22" t="s">
        <v>22</v>
      </c>
      <c r="L562" s="22" t="s">
        <v>22</v>
      </c>
      <c r="M562" s="22" t="s">
        <v>22</v>
      </c>
      <c r="N562" s="22" t="s">
        <v>40</v>
      </c>
      <c r="O562" s="23" t="s">
        <v>23</v>
      </c>
      <c r="P562" s="23" t="s">
        <v>23</v>
      </c>
      <c r="Q562" s="23" t="s">
        <v>23</v>
      </c>
      <c r="R562" s="23" t="s">
        <v>58</v>
      </c>
      <c r="S562" s="23" t="s">
        <v>24</v>
      </c>
      <c r="T562" s="24" t="s">
        <v>392</v>
      </c>
      <c r="U562" s="24" t="s">
        <v>3068</v>
      </c>
      <c r="V562" s="22" t="s">
        <v>36</v>
      </c>
      <c r="W562" s="8" t="s">
        <v>392</v>
      </c>
      <c r="X562" t="str">
        <f>VLOOKUP(E562,Planilha2!A:D,3,FALSE)</f>
        <v>Região Intermediária de Uberlândia</v>
      </c>
      <c r="Y562">
        <f>VLOOKUP(E562,Planilha2!A:D,4,FALSE)</f>
        <v>0.78900000000000003</v>
      </c>
      <c r="Z562" s="16">
        <f t="shared" si="33"/>
        <v>1</v>
      </c>
      <c r="AA562" s="16">
        <f t="shared" si="34"/>
        <v>1</v>
      </c>
      <c r="AB562" s="16">
        <f t="shared" si="35"/>
        <v>1</v>
      </c>
    </row>
    <row r="563" spans="1:28" ht="73.5" customHeight="1" x14ac:dyDescent="0.25">
      <c r="A563" s="21">
        <v>255034</v>
      </c>
      <c r="B563" s="22" t="s">
        <v>952</v>
      </c>
      <c r="C563" s="22" t="s">
        <v>953</v>
      </c>
      <c r="D563" s="22" t="s">
        <v>28</v>
      </c>
      <c r="E563" s="23">
        <v>3106200</v>
      </c>
      <c r="F563" s="22" t="s">
        <v>61</v>
      </c>
      <c r="G563" s="22" t="str">
        <f t="shared" si="32"/>
        <v>Região Intermediária de Belo Horizonte</v>
      </c>
      <c r="H563" s="22">
        <f>VLOOKUP(E563,Planilha2!A:D,4,FALSE)</f>
        <v>0.81</v>
      </c>
      <c r="I563" s="22" t="s">
        <v>22</v>
      </c>
      <c r="J563" s="22" t="s">
        <v>22</v>
      </c>
      <c r="K563" s="22" t="s">
        <v>22</v>
      </c>
      <c r="L563" s="22" t="s">
        <v>22</v>
      </c>
      <c r="M563" s="22" t="s">
        <v>22</v>
      </c>
      <c r="N563" s="22" t="s">
        <v>40</v>
      </c>
      <c r="O563" s="23" t="s">
        <v>117</v>
      </c>
      <c r="P563" s="23" t="s">
        <v>23</v>
      </c>
      <c r="Q563" s="23" t="s">
        <v>23</v>
      </c>
      <c r="R563" s="23" t="s">
        <v>23</v>
      </c>
      <c r="S563" s="23" t="s">
        <v>24</v>
      </c>
      <c r="T563" s="24" t="s">
        <v>954</v>
      </c>
      <c r="U563" s="24" t="s">
        <v>3068</v>
      </c>
      <c r="V563" s="22" t="s">
        <v>36</v>
      </c>
      <c r="W563" s="9" t="s">
        <v>954</v>
      </c>
      <c r="X563" t="str">
        <f>VLOOKUP(E563,Planilha2!A:D,3,FALSE)</f>
        <v>Região Intermediária de Belo Horizonte</v>
      </c>
      <c r="Y563">
        <f>VLOOKUP(E563,Planilha2!A:D,4,FALSE)</f>
        <v>0.81</v>
      </c>
      <c r="Z563" s="16">
        <f t="shared" si="33"/>
        <v>1</v>
      </c>
      <c r="AA563" s="16">
        <f t="shared" si="34"/>
        <v>1</v>
      </c>
      <c r="AB563" s="16">
        <f t="shared" si="35"/>
        <v>1</v>
      </c>
    </row>
    <row r="564" spans="1:28" ht="73.5" customHeight="1" x14ac:dyDescent="0.25">
      <c r="A564" s="21">
        <v>255194</v>
      </c>
      <c r="B564" s="22" t="s">
        <v>964</v>
      </c>
      <c r="C564" s="22" t="s">
        <v>965</v>
      </c>
      <c r="D564" s="22" t="s">
        <v>92</v>
      </c>
      <c r="E564" s="23">
        <v>3126000</v>
      </c>
      <c r="F564" s="22" t="s">
        <v>966</v>
      </c>
      <c r="G564" s="22" t="str">
        <f t="shared" si="32"/>
        <v>Região Intermediária de Belo Horizonte</v>
      </c>
      <c r="H564" s="22">
        <f>VLOOKUP(E564,Planilha2!A:D,4,FALSE)</f>
        <v>0.72399999999999998</v>
      </c>
      <c r="I564" s="22" t="s">
        <v>22</v>
      </c>
      <c r="J564" s="22" t="s">
        <v>40</v>
      </c>
      <c r="K564" s="22" t="s">
        <v>22</v>
      </c>
      <c r="L564" s="22" t="s">
        <v>22</v>
      </c>
      <c r="M564" s="22" t="s">
        <v>22</v>
      </c>
      <c r="N564" s="22" t="s">
        <v>22</v>
      </c>
      <c r="O564" s="23" t="s">
        <v>23</v>
      </c>
      <c r="P564" s="23" t="s">
        <v>23</v>
      </c>
      <c r="Q564" s="23" t="s">
        <v>23</v>
      </c>
      <c r="R564" s="23" t="s">
        <v>23</v>
      </c>
      <c r="S564" s="23" t="s">
        <v>24</v>
      </c>
      <c r="T564" s="24" t="s">
        <v>967</v>
      </c>
      <c r="U564" s="24" t="s">
        <v>3068</v>
      </c>
      <c r="V564" s="22" t="s">
        <v>36</v>
      </c>
      <c r="W564" s="8" t="s">
        <v>967</v>
      </c>
      <c r="X564" t="str">
        <f>VLOOKUP(E564,Planilha2!A:D,3,FALSE)</f>
        <v>Região Intermediária de Belo Horizonte</v>
      </c>
      <c r="Y564">
        <f>VLOOKUP(E564,Planilha2!A:D,4,FALSE)</f>
        <v>0.72399999999999998</v>
      </c>
      <c r="Z564" s="16">
        <f t="shared" si="33"/>
        <v>1</v>
      </c>
      <c r="AA564" s="16">
        <f t="shared" si="34"/>
        <v>1</v>
      </c>
      <c r="AB564" s="16">
        <f t="shared" si="35"/>
        <v>1</v>
      </c>
    </row>
    <row r="565" spans="1:28" ht="73.5" customHeight="1" x14ac:dyDescent="0.25">
      <c r="A565" s="21">
        <v>255208</v>
      </c>
      <c r="B565" s="22" t="s">
        <v>968</v>
      </c>
      <c r="C565" s="22" t="s">
        <v>969</v>
      </c>
      <c r="D565" s="22" t="s">
        <v>65</v>
      </c>
      <c r="E565" s="23">
        <v>3106200</v>
      </c>
      <c r="F565" s="22" t="s">
        <v>61</v>
      </c>
      <c r="G565" s="22" t="str">
        <f t="shared" si="32"/>
        <v>Região Intermediária de Belo Horizonte</v>
      </c>
      <c r="H565" s="22">
        <f>VLOOKUP(E565,Planilha2!A:D,4,FALSE)</f>
        <v>0.81</v>
      </c>
      <c r="I565" s="22" t="s">
        <v>40</v>
      </c>
      <c r="J565" s="22" t="s">
        <v>22</v>
      </c>
      <c r="K565" s="22" t="s">
        <v>22</v>
      </c>
      <c r="L565" s="22" t="s">
        <v>22</v>
      </c>
      <c r="M565" s="22" t="s">
        <v>22</v>
      </c>
      <c r="N565" s="22" t="s">
        <v>22</v>
      </c>
      <c r="O565" s="23" t="s">
        <v>23</v>
      </c>
      <c r="P565" s="23" t="s">
        <v>23</v>
      </c>
      <c r="Q565" s="23" t="s">
        <v>23</v>
      </c>
      <c r="R565" s="23" t="s">
        <v>58</v>
      </c>
      <c r="S565" s="23" t="s">
        <v>24</v>
      </c>
      <c r="T565" s="24" t="s">
        <v>970</v>
      </c>
      <c r="U565" s="24" t="s">
        <v>3068</v>
      </c>
      <c r="V565" s="22" t="s">
        <v>36</v>
      </c>
      <c r="W565" s="8" t="s">
        <v>970</v>
      </c>
      <c r="X565" t="str">
        <f>VLOOKUP(E565,Planilha2!A:D,3,FALSE)</f>
        <v>Região Intermediária de Belo Horizonte</v>
      </c>
      <c r="Y565">
        <f>VLOOKUP(E565,Planilha2!A:D,4,FALSE)</f>
        <v>0.81</v>
      </c>
      <c r="Z565" s="16">
        <f t="shared" si="33"/>
        <v>1</v>
      </c>
      <c r="AA565" s="16">
        <f t="shared" si="34"/>
        <v>1</v>
      </c>
      <c r="AB565" s="16">
        <f t="shared" si="35"/>
        <v>1</v>
      </c>
    </row>
    <row r="566" spans="1:28" ht="73.5" customHeight="1" x14ac:dyDescent="0.25">
      <c r="A566" s="21">
        <v>255277</v>
      </c>
      <c r="B566" s="22" t="s">
        <v>976</v>
      </c>
      <c r="C566" s="22" t="s">
        <v>977</v>
      </c>
      <c r="D566" s="22" t="s">
        <v>20</v>
      </c>
      <c r="E566" s="23">
        <v>3106200</v>
      </c>
      <c r="F566" s="22" t="s">
        <v>978</v>
      </c>
      <c r="G566" s="22" t="str">
        <f t="shared" si="32"/>
        <v>Região Intermediária de Belo Horizonte</v>
      </c>
      <c r="H566" s="22">
        <f>VLOOKUP(E566,Planilha2!A:D,4,FALSE)</f>
        <v>0.81</v>
      </c>
      <c r="I566" s="22" t="s">
        <v>22</v>
      </c>
      <c r="J566" s="22" t="s">
        <v>22</v>
      </c>
      <c r="K566" s="22" t="s">
        <v>22</v>
      </c>
      <c r="L566" s="22" t="s">
        <v>40</v>
      </c>
      <c r="M566" s="22" t="s">
        <v>22</v>
      </c>
      <c r="N566" s="22" t="s">
        <v>22</v>
      </c>
      <c r="O566" s="23" t="s">
        <v>23</v>
      </c>
      <c r="P566" s="23" t="s">
        <v>23</v>
      </c>
      <c r="Q566" s="23" t="s">
        <v>23</v>
      </c>
      <c r="R566" s="23" t="s">
        <v>23</v>
      </c>
      <c r="S566" s="23" t="s">
        <v>30</v>
      </c>
      <c r="T566" s="24" t="s">
        <v>979</v>
      </c>
      <c r="U566" s="24" t="s">
        <v>3068</v>
      </c>
      <c r="V566" s="22" t="s">
        <v>36</v>
      </c>
      <c r="W566" s="8" t="s">
        <v>979</v>
      </c>
      <c r="X566" t="str">
        <f>VLOOKUP(E566,Planilha2!A:D,3,FALSE)</f>
        <v>Região Intermediária de Belo Horizonte</v>
      </c>
      <c r="Y566">
        <f>VLOOKUP(E566,Planilha2!A:D,4,FALSE)</f>
        <v>0.81</v>
      </c>
      <c r="Z566" s="16">
        <f t="shared" si="33"/>
        <v>1</v>
      </c>
      <c r="AA566" s="16">
        <f t="shared" si="34"/>
        <v>1</v>
      </c>
      <c r="AB566" s="16">
        <f t="shared" si="35"/>
        <v>1</v>
      </c>
    </row>
    <row r="567" spans="1:28" ht="73.5" customHeight="1" x14ac:dyDescent="0.25">
      <c r="A567" s="21">
        <v>255294</v>
      </c>
      <c r="B567" s="22" t="s">
        <v>980</v>
      </c>
      <c r="C567" s="22" t="s">
        <v>981</v>
      </c>
      <c r="D567" s="22" t="s">
        <v>65</v>
      </c>
      <c r="E567" s="23">
        <v>3106200</v>
      </c>
      <c r="F567" s="22" t="s">
        <v>61</v>
      </c>
      <c r="G567" s="22" t="str">
        <f t="shared" si="32"/>
        <v>Região Intermediária de Belo Horizonte</v>
      </c>
      <c r="H567" s="22">
        <f>VLOOKUP(E567,Planilha2!A:D,4,FALSE)</f>
        <v>0.81</v>
      </c>
      <c r="I567" s="22" t="s">
        <v>40</v>
      </c>
      <c r="J567" s="22" t="s">
        <v>22</v>
      </c>
      <c r="K567" s="22" t="s">
        <v>22</v>
      </c>
      <c r="L567" s="22" t="s">
        <v>22</v>
      </c>
      <c r="M567" s="22" t="s">
        <v>22</v>
      </c>
      <c r="N567" s="22" t="s">
        <v>40</v>
      </c>
      <c r="O567" s="23" t="s">
        <v>23</v>
      </c>
      <c r="P567" s="23" t="s">
        <v>58</v>
      </c>
      <c r="Q567" s="23" t="s">
        <v>58</v>
      </c>
      <c r="R567" s="23" t="s">
        <v>23</v>
      </c>
      <c r="S567" s="23" t="s">
        <v>93</v>
      </c>
      <c r="T567" s="24" t="s">
        <v>982</v>
      </c>
      <c r="U567" s="24" t="s">
        <v>3068</v>
      </c>
      <c r="V567" s="22" t="s">
        <v>36</v>
      </c>
      <c r="W567" s="9" t="s">
        <v>982</v>
      </c>
      <c r="X567" t="str">
        <f>VLOOKUP(E567,Planilha2!A:D,3,FALSE)</f>
        <v>Região Intermediária de Belo Horizonte</v>
      </c>
      <c r="Y567">
        <f>VLOOKUP(E567,Planilha2!A:D,4,FALSE)</f>
        <v>0.81</v>
      </c>
      <c r="Z567" s="16">
        <f t="shared" si="33"/>
        <v>1</v>
      </c>
      <c r="AA567" s="16">
        <f t="shared" si="34"/>
        <v>1</v>
      </c>
      <c r="AB567" s="16">
        <f t="shared" si="35"/>
        <v>1</v>
      </c>
    </row>
    <row r="568" spans="1:28" ht="73.5" customHeight="1" x14ac:dyDescent="0.25">
      <c r="A568" s="21">
        <v>255750</v>
      </c>
      <c r="B568" s="22" t="s">
        <v>798</v>
      </c>
      <c r="C568" s="22" t="s">
        <v>799</v>
      </c>
      <c r="D568" s="22" t="s">
        <v>208</v>
      </c>
      <c r="E568" s="23">
        <v>3106200</v>
      </c>
      <c r="F568" s="22" t="s">
        <v>61</v>
      </c>
      <c r="G568" s="22" t="str">
        <f t="shared" si="32"/>
        <v>Região Intermediária de Belo Horizonte</v>
      </c>
      <c r="H568" s="22">
        <f>VLOOKUP(E568,Planilha2!A:D,4,FALSE)</f>
        <v>0.81</v>
      </c>
      <c r="I568" s="22" t="s">
        <v>22</v>
      </c>
      <c r="J568" s="22" t="s">
        <v>40</v>
      </c>
      <c r="K568" s="22" t="s">
        <v>22</v>
      </c>
      <c r="L568" s="22" t="s">
        <v>22</v>
      </c>
      <c r="M568" s="22" t="s">
        <v>22</v>
      </c>
      <c r="N568" s="22" t="s">
        <v>22</v>
      </c>
      <c r="O568" s="23" t="s">
        <v>23</v>
      </c>
      <c r="P568" s="23" t="s">
        <v>23</v>
      </c>
      <c r="Q568" s="23" t="s">
        <v>23</v>
      </c>
      <c r="R568" s="23" t="s">
        <v>23</v>
      </c>
      <c r="S568" s="23" t="s">
        <v>24</v>
      </c>
      <c r="T568" s="24" t="s">
        <v>135</v>
      </c>
      <c r="U568" s="24" t="s">
        <v>3068</v>
      </c>
      <c r="V568" s="22" t="s">
        <v>36</v>
      </c>
      <c r="W568" s="8" t="s">
        <v>135</v>
      </c>
      <c r="X568" t="str">
        <f>VLOOKUP(E568,Planilha2!A:D,3,FALSE)</f>
        <v>Região Intermediária de Belo Horizonte</v>
      </c>
      <c r="Y568">
        <f>VLOOKUP(E568,Planilha2!A:D,4,FALSE)</f>
        <v>0.81</v>
      </c>
      <c r="Z568" s="16">
        <f t="shared" si="33"/>
        <v>1</v>
      </c>
      <c r="AA568" s="16">
        <f t="shared" si="34"/>
        <v>2</v>
      </c>
      <c r="AB568" s="16">
        <f t="shared" si="35"/>
        <v>2</v>
      </c>
    </row>
    <row r="569" spans="1:28" ht="73.5" customHeight="1" x14ac:dyDescent="0.25">
      <c r="A569" s="21">
        <v>255857</v>
      </c>
      <c r="B569" s="22" t="s">
        <v>999</v>
      </c>
      <c r="C569" s="22" t="s">
        <v>1000</v>
      </c>
      <c r="D569" s="22" t="s">
        <v>65</v>
      </c>
      <c r="E569" s="23">
        <v>3151800</v>
      </c>
      <c r="F569" s="22" t="s">
        <v>1001</v>
      </c>
      <c r="G569" s="22" t="str">
        <f t="shared" si="32"/>
        <v>Região Intermediária de Pouso Alegre</v>
      </c>
      <c r="H569" s="22">
        <f>VLOOKUP(E569,Planilha2!A:D,4,FALSE)</f>
        <v>0.77900000000000003</v>
      </c>
      <c r="I569" s="22" t="s">
        <v>22</v>
      </c>
      <c r="J569" s="22" t="s">
        <v>40</v>
      </c>
      <c r="K569" s="22" t="s">
        <v>22</v>
      </c>
      <c r="L569" s="22" t="s">
        <v>22</v>
      </c>
      <c r="M569" s="22" t="s">
        <v>22</v>
      </c>
      <c r="N569" s="22" t="s">
        <v>22</v>
      </c>
      <c r="O569" s="23" t="s">
        <v>23</v>
      </c>
      <c r="P569" s="23" t="s">
        <v>23</v>
      </c>
      <c r="Q569" s="23" t="s">
        <v>58</v>
      </c>
      <c r="R569" s="23" t="s">
        <v>58</v>
      </c>
      <c r="S569" s="23" t="s">
        <v>23</v>
      </c>
      <c r="T569" s="24" t="s">
        <v>66</v>
      </c>
      <c r="U569" s="24" t="s">
        <v>3068</v>
      </c>
      <c r="V569" s="22" t="s">
        <v>36</v>
      </c>
      <c r="W569" s="8" t="s">
        <v>66</v>
      </c>
      <c r="X569" t="str">
        <f>VLOOKUP(E569,Planilha2!A:D,3,FALSE)</f>
        <v>Região Intermediária de Pouso Alegre</v>
      </c>
      <c r="Y569">
        <f>VLOOKUP(E569,Planilha2!A:D,4,FALSE)</f>
        <v>0.77900000000000003</v>
      </c>
      <c r="Z569" s="16">
        <f t="shared" si="33"/>
        <v>1</v>
      </c>
      <c r="AA569" s="16">
        <f t="shared" si="34"/>
        <v>1</v>
      </c>
      <c r="AB569" s="16">
        <f t="shared" si="35"/>
        <v>1</v>
      </c>
    </row>
    <row r="570" spans="1:28" ht="73.5" customHeight="1" x14ac:dyDescent="0.25">
      <c r="A570" s="21">
        <v>256403</v>
      </c>
      <c r="B570" s="22" t="s">
        <v>1020</v>
      </c>
      <c r="C570" s="22" t="s">
        <v>1021</v>
      </c>
      <c r="D570" s="22" t="s">
        <v>28</v>
      </c>
      <c r="E570" s="23">
        <v>3105608</v>
      </c>
      <c r="F570" s="22" t="s">
        <v>116</v>
      </c>
      <c r="G570" s="22" t="str">
        <f t="shared" si="32"/>
        <v>Região Intermediária de Barbacena</v>
      </c>
      <c r="H570" s="22">
        <f>VLOOKUP(E570,Planilha2!A:D,4,FALSE)</f>
        <v>0.76900000000000002</v>
      </c>
      <c r="I570" s="22" t="s">
        <v>22</v>
      </c>
      <c r="J570" s="22" t="s">
        <v>22</v>
      </c>
      <c r="K570" s="22" t="s">
        <v>22</v>
      </c>
      <c r="L570" s="22" t="s">
        <v>22</v>
      </c>
      <c r="M570" s="22" t="s">
        <v>22</v>
      </c>
      <c r="N570" s="22" t="s">
        <v>22</v>
      </c>
      <c r="O570" s="23" t="s">
        <v>23</v>
      </c>
      <c r="P570" s="22" t="s">
        <v>337</v>
      </c>
      <c r="Q570" s="22" t="s">
        <v>337</v>
      </c>
      <c r="R570" s="22" t="s">
        <v>337</v>
      </c>
      <c r="S570" s="22" t="s">
        <v>18</v>
      </c>
      <c r="T570" s="24" t="s">
        <v>1022</v>
      </c>
      <c r="U570" s="24" t="s">
        <v>3068</v>
      </c>
      <c r="V570" s="22" t="s">
        <v>36</v>
      </c>
      <c r="W570" s="9" t="s">
        <v>1022</v>
      </c>
      <c r="X570" t="str">
        <f>VLOOKUP(E570,Planilha2!A:D,3,FALSE)</f>
        <v>Região Intermediária de Barbacena</v>
      </c>
      <c r="Y570">
        <f>VLOOKUP(E570,Planilha2!A:D,4,FALSE)</f>
        <v>0.76900000000000002</v>
      </c>
      <c r="Z570" s="16">
        <f t="shared" si="33"/>
        <v>1</v>
      </c>
      <c r="AA570" s="16">
        <f t="shared" si="34"/>
        <v>1</v>
      </c>
      <c r="AB570" s="16">
        <f t="shared" si="35"/>
        <v>1</v>
      </c>
    </row>
    <row r="571" spans="1:28" ht="73.5" customHeight="1" x14ac:dyDescent="0.25">
      <c r="A571" s="21">
        <v>256410</v>
      </c>
      <c r="B571" s="22" t="s">
        <v>1023</v>
      </c>
      <c r="C571" s="22" t="s">
        <v>1024</v>
      </c>
      <c r="D571" s="22" t="s">
        <v>208</v>
      </c>
      <c r="E571" s="23">
        <v>3106200</v>
      </c>
      <c r="F571" s="22" t="s">
        <v>61</v>
      </c>
      <c r="G571" s="22" t="str">
        <f t="shared" si="32"/>
        <v>Região Intermediária de Belo Horizonte</v>
      </c>
      <c r="H571" s="22">
        <f>VLOOKUP(E571,Planilha2!A:D,4,FALSE)</f>
        <v>0.81</v>
      </c>
      <c r="I571" s="22" t="s">
        <v>22</v>
      </c>
      <c r="J571" s="22" t="s">
        <v>40</v>
      </c>
      <c r="K571" s="22" t="s">
        <v>22</v>
      </c>
      <c r="L571" s="22" t="s">
        <v>22</v>
      </c>
      <c r="M571" s="22" t="s">
        <v>22</v>
      </c>
      <c r="N571" s="22" t="s">
        <v>22</v>
      </c>
      <c r="O571" s="23" t="s">
        <v>117</v>
      </c>
      <c r="P571" s="23" t="s">
        <v>58</v>
      </c>
      <c r="Q571" s="23" t="s">
        <v>23</v>
      </c>
      <c r="R571" s="23" t="s">
        <v>23</v>
      </c>
      <c r="S571" s="23" t="s">
        <v>93</v>
      </c>
      <c r="T571" s="24" t="s">
        <v>1025</v>
      </c>
      <c r="U571" s="24" t="s">
        <v>3068</v>
      </c>
      <c r="V571" s="22" t="s">
        <v>36</v>
      </c>
      <c r="W571" s="9" t="s">
        <v>1025</v>
      </c>
      <c r="X571" t="str">
        <f>VLOOKUP(E571,Planilha2!A:D,3,FALSE)</f>
        <v>Região Intermediária de Belo Horizonte</v>
      </c>
      <c r="Y571">
        <f>VLOOKUP(E571,Planilha2!A:D,4,FALSE)</f>
        <v>0.81</v>
      </c>
      <c r="Z571" s="16">
        <f t="shared" si="33"/>
        <v>1</v>
      </c>
      <c r="AA571" s="16">
        <f t="shared" si="34"/>
        <v>1</v>
      </c>
      <c r="AB571" s="16">
        <f t="shared" si="35"/>
        <v>1</v>
      </c>
    </row>
    <row r="572" spans="1:28" ht="73.5" customHeight="1" x14ac:dyDescent="0.25">
      <c r="A572" s="21">
        <v>256482</v>
      </c>
      <c r="B572" s="22" t="s">
        <v>1028</v>
      </c>
      <c r="C572" s="22" t="s">
        <v>1029</v>
      </c>
      <c r="D572" s="22" t="s">
        <v>28</v>
      </c>
      <c r="E572" s="23">
        <v>3131307</v>
      </c>
      <c r="F572" s="22" t="s">
        <v>1030</v>
      </c>
      <c r="G572" s="22" t="str">
        <f t="shared" si="32"/>
        <v>Região Intermediária de Ipatinga</v>
      </c>
      <c r="H572" s="22">
        <f>VLOOKUP(E572,Planilha2!A:D,4,FALSE)</f>
        <v>0.77100000000000002</v>
      </c>
      <c r="I572" s="22" t="s">
        <v>40</v>
      </c>
      <c r="J572" s="22" t="s">
        <v>22</v>
      </c>
      <c r="K572" s="22" t="s">
        <v>22</v>
      </c>
      <c r="L572" s="22" t="s">
        <v>22</v>
      </c>
      <c r="M572" s="22" t="s">
        <v>22</v>
      </c>
      <c r="N572" s="22" t="s">
        <v>22</v>
      </c>
      <c r="O572" s="23" t="s">
        <v>117</v>
      </c>
      <c r="P572" s="23" t="s">
        <v>58</v>
      </c>
      <c r="Q572" s="23" t="s">
        <v>23</v>
      </c>
      <c r="R572" s="23" t="s">
        <v>23</v>
      </c>
      <c r="S572" s="23" t="s">
        <v>93</v>
      </c>
      <c r="T572" s="24" t="s">
        <v>759</v>
      </c>
      <c r="U572" s="24" t="s">
        <v>3068</v>
      </c>
      <c r="V572" s="22" t="s">
        <v>36</v>
      </c>
      <c r="W572" s="8" t="s">
        <v>759</v>
      </c>
      <c r="X572" t="str">
        <f>VLOOKUP(E572,Planilha2!A:D,3,FALSE)</f>
        <v>Região Intermediária de Ipatinga</v>
      </c>
      <c r="Y572">
        <f>VLOOKUP(E572,Planilha2!A:D,4,FALSE)</f>
        <v>0.77100000000000002</v>
      </c>
      <c r="Z572" s="16">
        <f t="shared" si="33"/>
        <v>1</v>
      </c>
      <c r="AA572" s="16">
        <f t="shared" si="34"/>
        <v>1</v>
      </c>
      <c r="AB572" s="16">
        <f t="shared" si="35"/>
        <v>1</v>
      </c>
    </row>
    <row r="573" spans="1:28" ht="73.5" customHeight="1" x14ac:dyDescent="0.25">
      <c r="A573" s="21">
        <v>256576</v>
      </c>
      <c r="B573" s="22" t="s">
        <v>1033</v>
      </c>
      <c r="C573" s="22" t="s">
        <v>1034</v>
      </c>
      <c r="D573" s="22" t="s">
        <v>28</v>
      </c>
      <c r="E573" s="23">
        <v>3106200</v>
      </c>
      <c r="F573" s="22" t="s">
        <v>61</v>
      </c>
      <c r="G573" s="22" t="str">
        <f t="shared" si="32"/>
        <v>Região Intermediária de Belo Horizonte</v>
      </c>
      <c r="H573" s="22">
        <f>VLOOKUP(E573,Planilha2!A:D,4,FALSE)</f>
        <v>0.81</v>
      </c>
      <c r="I573" s="22" t="s">
        <v>40</v>
      </c>
      <c r="J573" s="22" t="s">
        <v>22</v>
      </c>
      <c r="K573" s="22" t="s">
        <v>22</v>
      </c>
      <c r="L573" s="22" t="s">
        <v>22</v>
      </c>
      <c r="M573" s="22" t="s">
        <v>22</v>
      </c>
      <c r="N573" s="22" t="s">
        <v>22</v>
      </c>
      <c r="O573" s="23" t="s">
        <v>23</v>
      </c>
      <c r="P573" s="23" t="s">
        <v>58</v>
      </c>
      <c r="Q573" s="23" t="s">
        <v>23</v>
      </c>
      <c r="R573" s="23" t="s">
        <v>23</v>
      </c>
      <c r="S573" s="23" t="s">
        <v>93</v>
      </c>
      <c r="T573" s="24" t="s">
        <v>1035</v>
      </c>
      <c r="U573" s="24" t="s">
        <v>3068</v>
      </c>
      <c r="V573" s="22" t="s">
        <v>36</v>
      </c>
      <c r="W573" s="9" t="s">
        <v>1035</v>
      </c>
      <c r="X573" t="str">
        <f>VLOOKUP(E573,Planilha2!A:D,3,FALSE)</f>
        <v>Região Intermediária de Belo Horizonte</v>
      </c>
      <c r="Y573">
        <f>VLOOKUP(E573,Planilha2!A:D,4,FALSE)</f>
        <v>0.81</v>
      </c>
      <c r="Z573" s="16">
        <f t="shared" si="33"/>
        <v>1</v>
      </c>
      <c r="AA573" s="16">
        <f t="shared" si="34"/>
        <v>1</v>
      </c>
      <c r="AB573" s="16">
        <f t="shared" si="35"/>
        <v>1</v>
      </c>
    </row>
    <row r="574" spans="1:28" ht="73.5" customHeight="1" x14ac:dyDescent="0.25">
      <c r="A574" s="21">
        <v>256630</v>
      </c>
      <c r="B574" s="22" t="s">
        <v>1036</v>
      </c>
      <c r="C574" s="22" t="s">
        <v>1037</v>
      </c>
      <c r="D574" s="22" t="s">
        <v>44</v>
      </c>
      <c r="E574" s="23">
        <v>3140001</v>
      </c>
      <c r="F574" s="22" t="s">
        <v>1038</v>
      </c>
      <c r="G574" s="22" t="str">
        <f t="shared" si="32"/>
        <v>Região Intermediária de Belo Horizonte</v>
      </c>
      <c r="H574" s="22">
        <f>VLOOKUP(E574,Planilha2!A:D,4,FALSE)</f>
        <v>0.74199999999999999</v>
      </c>
      <c r="I574" s="22" t="s">
        <v>22</v>
      </c>
      <c r="J574" s="22" t="s">
        <v>22</v>
      </c>
      <c r="K574" s="22" t="s">
        <v>22</v>
      </c>
      <c r="L574" s="22" t="s">
        <v>22</v>
      </c>
      <c r="M574" s="22" t="s">
        <v>22</v>
      </c>
      <c r="N574" s="22" t="s">
        <v>22</v>
      </c>
      <c r="O574" s="23" t="s">
        <v>23</v>
      </c>
      <c r="P574" s="23" t="s">
        <v>23</v>
      </c>
      <c r="Q574" s="23" t="s">
        <v>23</v>
      </c>
      <c r="R574" s="23" t="s">
        <v>23</v>
      </c>
      <c r="S574" s="23" t="s">
        <v>30</v>
      </c>
      <c r="T574" s="24" t="s">
        <v>746</v>
      </c>
      <c r="U574" s="24" t="s">
        <v>3068</v>
      </c>
      <c r="V574" s="22" t="s">
        <v>36</v>
      </c>
      <c r="W574" s="9" t="s">
        <v>746</v>
      </c>
      <c r="X574" t="str">
        <f>VLOOKUP(E574,Planilha2!A:D,3,FALSE)</f>
        <v>Região Intermediária de Belo Horizonte</v>
      </c>
      <c r="Y574">
        <f>VLOOKUP(E574,Planilha2!A:D,4,FALSE)</f>
        <v>0.74199999999999999</v>
      </c>
      <c r="Z574" s="16">
        <f t="shared" si="33"/>
        <v>1</v>
      </c>
      <c r="AA574" s="16">
        <f t="shared" si="34"/>
        <v>1</v>
      </c>
      <c r="AB574" s="16">
        <f t="shared" si="35"/>
        <v>1</v>
      </c>
    </row>
    <row r="575" spans="1:28" ht="73.5" customHeight="1" x14ac:dyDescent="0.25">
      <c r="A575" s="21">
        <v>256659</v>
      </c>
      <c r="B575" s="22" t="s">
        <v>1041</v>
      </c>
      <c r="C575" s="22" t="s">
        <v>1042</v>
      </c>
      <c r="D575" s="22" t="s">
        <v>92</v>
      </c>
      <c r="E575" s="23">
        <v>3167301</v>
      </c>
      <c r="F575" s="22" t="s">
        <v>1043</v>
      </c>
      <c r="G575" s="22" t="str">
        <f t="shared" si="32"/>
        <v>Região Intermediária de Juíz de Fora</v>
      </c>
      <c r="H575" s="22">
        <f>VLOOKUP(E575,Planilha2!A:D,4,FALSE)</f>
        <v>0.65200000000000002</v>
      </c>
      <c r="I575" s="22" t="s">
        <v>22</v>
      </c>
      <c r="J575" s="22" t="s">
        <v>22</v>
      </c>
      <c r="K575" s="22" t="s">
        <v>22</v>
      </c>
      <c r="L575" s="22" t="s">
        <v>22</v>
      </c>
      <c r="M575" s="22" t="s">
        <v>22</v>
      </c>
      <c r="N575" s="22" t="s">
        <v>40</v>
      </c>
      <c r="O575" s="23" t="s">
        <v>23</v>
      </c>
      <c r="P575" s="23" t="s">
        <v>23</v>
      </c>
      <c r="Q575" s="23" t="s">
        <v>23</v>
      </c>
      <c r="R575" s="23" t="s">
        <v>23</v>
      </c>
      <c r="S575" s="23" t="s">
        <v>24</v>
      </c>
      <c r="T575" s="24" t="s">
        <v>1044</v>
      </c>
      <c r="U575" s="24" t="s">
        <v>3068</v>
      </c>
      <c r="V575" s="22" t="s">
        <v>36</v>
      </c>
      <c r="W575" s="8" t="s">
        <v>1044</v>
      </c>
      <c r="X575" t="str">
        <f>VLOOKUP(E575,Planilha2!A:D,3,FALSE)</f>
        <v>Região Intermediária de Juíz de Fora</v>
      </c>
      <c r="Y575">
        <f>VLOOKUP(E575,Planilha2!A:D,4,FALSE)</f>
        <v>0.65200000000000002</v>
      </c>
      <c r="Z575" s="16">
        <f t="shared" si="33"/>
        <v>1</v>
      </c>
      <c r="AA575" s="16">
        <f t="shared" si="34"/>
        <v>1</v>
      </c>
      <c r="AB575" s="16">
        <f t="shared" si="35"/>
        <v>1</v>
      </c>
    </row>
    <row r="576" spans="1:28" ht="73.5" customHeight="1" x14ac:dyDescent="0.25">
      <c r="A576" s="21">
        <v>256783</v>
      </c>
      <c r="B576" s="22" t="s">
        <v>1047</v>
      </c>
      <c r="C576" s="22" t="s">
        <v>1048</v>
      </c>
      <c r="D576" s="22" t="s">
        <v>92</v>
      </c>
      <c r="E576" s="23">
        <v>3106200</v>
      </c>
      <c r="F576" s="22" t="s">
        <v>61</v>
      </c>
      <c r="G576" s="22" t="str">
        <f t="shared" si="32"/>
        <v>Região Intermediária de Belo Horizonte</v>
      </c>
      <c r="H576" s="22">
        <f>VLOOKUP(E576,Planilha2!A:D,4,FALSE)</f>
        <v>0.81</v>
      </c>
      <c r="I576" s="22" t="s">
        <v>40</v>
      </c>
      <c r="J576" s="22" t="s">
        <v>22</v>
      </c>
      <c r="K576" s="22" t="s">
        <v>22</v>
      </c>
      <c r="L576" s="22" t="s">
        <v>22</v>
      </c>
      <c r="M576" s="22" t="s">
        <v>22</v>
      </c>
      <c r="N576" s="22" t="s">
        <v>40</v>
      </c>
      <c r="O576" s="23" t="s">
        <v>23</v>
      </c>
      <c r="P576" s="23" t="s">
        <v>23</v>
      </c>
      <c r="Q576" s="23" t="s">
        <v>23</v>
      </c>
      <c r="R576" s="23" t="s">
        <v>23</v>
      </c>
      <c r="S576" s="23" t="s">
        <v>24</v>
      </c>
      <c r="T576" s="24" t="s">
        <v>423</v>
      </c>
      <c r="U576" s="24" t="s">
        <v>3068</v>
      </c>
      <c r="V576" s="22" t="s">
        <v>36</v>
      </c>
      <c r="W576" s="9" t="s">
        <v>423</v>
      </c>
      <c r="X576" t="str">
        <f>VLOOKUP(E576,Planilha2!A:D,3,FALSE)</f>
        <v>Região Intermediária de Belo Horizonte</v>
      </c>
      <c r="Y576">
        <f>VLOOKUP(E576,Planilha2!A:D,4,FALSE)</f>
        <v>0.81</v>
      </c>
      <c r="Z576" s="16">
        <f t="shared" si="33"/>
        <v>1</v>
      </c>
      <c r="AA576" s="16">
        <f t="shared" si="34"/>
        <v>1</v>
      </c>
      <c r="AB576" s="16">
        <f t="shared" si="35"/>
        <v>1</v>
      </c>
    </row>
    <row r="577" spans="1:28" ht="73.5" customHeight="1" x14ac:dyDescent="0.25">
      <c r="A577" s="21">
        <v>256816</v>
      </c>
      <c r="B577" s="22" t="s">
        <v>1049</v>
      </c>
      <c r="C577" s="22" t="s">
        <v>1050</v>
      </c>
      <c r="D577" s="22" t="s">
        <v>20</v>
      </c>
      <c r="E577" s="23">
        <v>3106200</v>
      </c>
      <c r="F577" s="22" t="s">
        <v>138</v>
      </c>
      <c r="G577" s="22" t="str">
        <f t="shared" si="32"/>
        <v>Região Intermediária de Belo Horizonte</v>
      </c>
      <c r="H577" s="22">
        <f>VLOOKUP(E577,Planilha2!A:D,4,FALSE)</f>
        <v>0.81</v>
      </c>
      <c r="I577" s="22" t="s">
        <v>22</v>
      </c>
      <c r="J577" s="22" t="s">
        <v>22</v>
      </c>
      <c r="K577" s="22" t="s">
        <v>22</v>
      </c>
      <c r="L577" s="22" t="s">
        <v>22</v>
      </c>
      <c r="M577" s="22" t="s">
        <v>22</v>
      </c>
      <c r="N577" s="22" t="s">
        <v>40</v>
      </c>
      <c r="O577" s="23" t="s">
        <v>23</v>
      </c>
      <c r="P577" s="23" t="s">
        <v>23</v>
      </c>
      <c r="Q577" s="23" t="s">
        <v>23</v>
      </c>
      <c r="R577" s="23" t="s">
        <v>23</v>
      </c>
      <c r="S577" s="23" t="s">
        <v>24</v>
      </c>
      <c r="T577" s="24" t="s">
        <v>310</v>
      </c>
      <c r="U577" s="24" t="s">
        <v>3068</v>
      </c>
      <c r="V577" s="22" t="s">
        <v>36</v>
      </c>
      <c r="W577" s="8" t="s">
        <v>310</v>
      </c>
      <c r="X577" t="str">
        <f>VLOOKUP(E577,Planilha2!A:D,3,FALSE)</f>
        <v>Região Intermediária de Belo Horizonte</v>
      </c>
      <c r="Y577">
        <f>VLOOKUP(E577,Planilha2!A:D,4,FALSE)</f>
        <v>0.81</v>
      </c>
      <c r="Z577" s="16">
        <f t="shared" si="33"/>
        <v>1</v>
      </c>
      <c r="AA577" s="16">
        <f t="shared" si="34"/>
        <v>1</v>
      </c>
      <c r="AB577" s="16">
        <f t="shared" si="35"/>
        <v>1</v>
      </c>
    </row>
    <row r="578" spans="1:28" ht="73.5" customHeight="1" x14ac:dyDescent="0.25">
      <c r="A578" s="21">
        <v>256989</v>
      </c>
      <c r="B578" s="22" t="s">
        <v>1056</v>
      </c>
      <c r="C578" s="22" t="s">
        <v>1057</v>
      </c>
      <c r="D578" s="22" t="s">
        <v>20</v>
      </c>
      <c r="E578" s="23">
        <v>3170206</v>
      </c>
      <c r="F578" s="22" t="s">
        <v>1058</v>
      </c>
      <c r="G578" s="22" t="str">
        <f t="shared" si="32"/>
        <v>Região Intermediária de Uberlândia</v>
      </c>
      <c r="H578" s="22">
        <f>VLOOKUP(E578,Planilha2!A:D,4,FALSE)</f>
        <v>0.78900000000000003</v>
      </c>
      <c r="I578" s="22" t="s">
        <v>40</v>
      </c>
      <c r="J578" s="22" t="s">
        <v>22</v>
      </c>
      <c r="K578" s="22" t="s">
        <v>22</v>
      </c>
      <c r="L578" s="22" t="s">
        <v>22</v>
      </c>
      <c r="M578" s="22" t="s">
        <v>22</v>
      </c>
      <c r="N578" s="22" t="s">
        <v>22</v>
      </c>
      <c r="O578" s="23" t="s">
        <v>117</v>
      </c>
      <c r="P578" s="23" t="s">
        <v>23</v>
      </c>
      <c r="Q578" s="23" t="s">
        <v>23</v>
      </c>
      <c r="R578" s="23" t="s">
        <v>23</v>
      </c>
      <c r="S578" s="23" t="s">
        <v>30</v>
      </c>
      <c r="T578" s="24" t="s">
        <v>310</v>
      </c>
      <c r="U578" s="24" t="s">
        <v>3068</v>
      </c>
      <c r="V578" s="22" t="s">
        <v>36</v>
      </c>
      <c r="W578" s="9" t="s">
        <v>310</v>
      </c>
      <c r="X578" t="str">
        <f>VLOOKUP(E578,Planilha2!A:D,3,FALSE)</f>
        <v>Região Intermediária de Uberlândia</v>
      </c>
      <c r="Y578">
        <f>VLOOKUP(E578,Planilha2!A:D,4,FALSE)</f>
        <v>0.78900000000000003</v>
      </c>
      <c r="Z578" s="16">
        <f t="shared" si="33"/>
        <v>1</v>
      </c>
      <c r="AA578" s="16">
        <f t="shared" si="34"/>
        <v>1</v>
      </c>
      <c r="AB578" s="16">
        <f t="shared" si="35"/>
        <v>1</v>
      </c>
    </row>
    <row r="579" spans="1:28" ht="73.5" customHeight="1" x14ac:dyDescent="0.25">
      <c r="A579" s="21">
        <v>256991</v>
      </c>
      <c r="B579" s="22" t="s">
        <v>1059</v>
      </c>
      <c r="C579" s="22" t="s">
        <v>1060</v>
      </c>
      <c r="D579" s="22" t="s">
        <v>28</v>
      </c>
      <c r="E579" s="23">
        <v>3106200</v>
      </c>
      <c r="F579" s="22" t="s">
        <v>61</v>
      </c>
      <c r="G579" s="22" t="str">
        <f t="shared" si="32"/>
        <v>Região Intermediária de Belo Horizonte</v>
      </c>
      <c r="H579" s="22">
        <f>VLOOKUP(E579,Planilha2!A:D,4,FALSE)</f>
        <v>0.81</v>
      </c>
      <c r="I579" s="22" t="s">
        <v>22</v>
      </c>
      <c r="J579" s="22" t="s">
        <v>22</v>
      </c>
      <c r="K579" s="22" t="s">
        <v>22</v>
      </c>
      <c r="L579" s="22" t="s">
        <v>22</v>
      </c>
      <c r="M579" s="22" t="s">
        <v>22</v>
      </c>
      <c r="N579" s="22" t="s">
        <v>22</v>
      </c>
      <c r="O579" s="23" t="s">
        <v>23</v>
      </c>
      <c r="P579" s="23" t="s">
        <v>23</v>
      </c>
      <c r="Q579" s="23" t="s">
        <v>23</v>
      </c>
      <c r="R579" s="23" t="s">
        <v>23</v>
      </c>
      <c r="S579" s="23" t="s">
        <v>30</v>
      </c>
      <c r="T579" s="24" t="s">
        <v>1061</v>
      </c>
      <c r="U579" s="24" t="s">
        <v>3068</v>
      </c>
      <c r="V579" s="22" t="s">
        <v>36</v>
      </c>
      <c r="W579" s="9" t="s">
        <v>1061</v>
      </c>
      <c r="X579" t="str">
        <f>VLOOKUP(E579,Planilha2!A:D,3,FALSE)</f>
        <v>Região Intermediária de Belo Horizonte</v>
      </c>
      <c r="Y579">
        <f>VLOOKUP(E579,Planilha2!A:D,4,FALSE)</f>
        <v>0.81</v>
      </c>
      <c r="Z579" s="16">
        <f t="shared" si="33"/>
        <v>1</v>
      </c>
      <c r="AA579" s="16">
        <f t="shared" si="34"/>
        <v>1</v>
      </c>
      <c r="AB579" s="16">
        <f t="shared" si="35"/>
        <v>1</v>
      </c>
    </row>
    <row r="580" spans="1:28" ht="73.5" customHeight="1" x14ac:dyDescent="0.25">
      <c r="A580" s="21">
        <v>257018</v>
      </c>
      <c r="B580" s="22" t="s">
        <v>1062</v>
      </c>
      <c r="C580" s="22" t="s">
        <v>1063</v>
      </c>
      <c r="D580" s="22" t="s">
        <v>276</v>
      </c>
      <c r="E580" s="23">
        <v>3106200</v>
      </c>
      <c r="F580" s="22" t="s">
        <v>61</v>
      </c>
      <c r="G580" s="22" t="str">
        <f t="shared" si="32"/>
        <v>Região Intermediária de Belo Horizonte</v>
      </c>
      <c r="H580" s="22">
        <f>VLOOKUP(E580,Planilha2!A:D,4,FALSE)</f>
        <v>0.81</v>
      </c>
      <c r="I580" s="22" t="s">
        <v>22</v>
      </c>
      <c r="J580" s="22" t="s">
        <v>22</v>
      </c>
      <c r="K580" s="22" t="s">
        <v>22</v>
      </c>
      <c r="L580" s="22" t="s">
        <v>22</v>
      </c>
      <c r="M580" s="22" t="s">
        <v>22</v>
      </c>
      <c r="N580" s="22" t="s">
        <v>40</v>
      </c>
      <c r="O580" s="23" t="s">
        <v>23</v>
      </c>
      <c r="P580" s="23" t="s">
        <v>23</v>
      </c>
      <c r="Q580" s="23" t="s">
        <v>23</v>
      </c>
      <c r="R580" s="23" t="s">
        <v>58</v>
      </c>
      <c r="S580" s="23" t="s">
        <v>93</v>
      </c>
      <c r="T580" s="24" t="s">
        <v>1064</v>
      </c>
      <c r="U580" s="24" t="s">
        <v>3068</v>
      </c>
      <c r="V580" s="22" t="s">
        <v>36</v>
      </c>
      <c r="W580" s="9" t="s">
        <v>1064</v>
      </c>
      <c r="X580" t="str">
        <f>VLOOKUP(E580,Planilha2!A:D,3,FALSE)</f>
        <v>Região Intermediária de Belo Horizonte</v>
      </c>
      <c r="Y580">
        <f>VLOOKUP(E580,Planilha2!A:D,4,FALSE)</f>
        <v>0.81</v>
      </c>
      <c r="Z580" s="16">
        <f t="shared" si="33"/>
        <v>1</v>
      </c>
      <c r="AA580" s="16">
        <f t="shared" si="34"/>
        <v>1</v>
      </c>
      <c r="AB580" s="16">
        <f t="shared" si="35"/>
        <v>1</v>
      </c>
    </row>
    <row r="581" spans="1:28" ht="73.5" customHeight="1" x14ac:dyDescent="0.25">
      <c r="A581" s="21">
        <v>257185</v>
      </c>
      <c r="B581" s="22" t="s">
        <v>1065</v>
      </c>
      <c r="C581" s="22" t="s">
        <v>1066</v>
      </c>
      <c r="D581" s="22" t="s">
        <v>20</v>
      </c>
      <c r="E581" s="23">
        <v>3106200</v>
      </c>
      <c r="F581" s="22" t="s">
        <v>61</v>
      </c>
      <c r="G581" s="22" t="str">
        <f t="shared" ref="G581:G644" si="36">X581</f>
        <v>Região Intermediária de Belo Horizonte</v>
      </c>
      <c r="H581" s="22">
        <f>VLOOKUP(E581,Planilha2!A:D,4,FALSE)</f>
        <v>0.81</v>
      </c>
      <c r="I581" s="22" t="s">
        <v>22</v>
      </c>
      <c r="J581" s="22" t="s">
        <v>22</v>
      </c>
      <c r="K581" s="22" t="s">
        <v>22</v>
      </c>
      <c r="L581" s="22" t="s">
        <v>40</v>
      </c>
      <c r="M581" s="22" t="s">
        <v>22</v>
      </c>
      <c r="N581" s="22" t="s">
        <v>40</v>
      </c>
      <c r="O581" s="23" t="s">
        <v>23</v>
      </c>
      <c r="P581" s="23" t="s">
        <v>58</v>
      </c>
      <c r="Q581" s="23" t="s">
        <v>23</v>
      </c>
      <c r="R581" s="23" t="s">
        <v>23</v>
      </c>
      <c r="S581" s="23" t="s">
        <v>93</v>
      </c>
      <c r="T581" s="24" t="s">
        <v>199</v>
      </c>
      <c r="U581" s="24" t="s">
        <v>3068</v>
      </c>
      <c r="V581" s="22" t="s">
        <v>36</v>
      </c>
      <c r="W581" s="8" t="s">
        <v>199</v>
      </c>
      <c r="X581" t="str">
        <f>VLOOKUP(E581,Planilha2!A:D,3,FALSE)</f>
        <v>Região Intermediária de Belo Horizonte</v>
      </c>
      <c r="Y581">
        <f>VLOOKUP(E581,Planilha2!A:D,4,FALSE)</f>
        <v>0.81</v>
      </c>
      <c r="Z581" s="16">
        <f t="shared" ref="Z581:Z644" si="37">COUNTIFS($A$5:$A$894,A581)</f>
        <v>1</v>
      </c>
      <c r="AA581" s="16">
        <f t="shared" ref="AA581:AA644" si="38">COUNTIF($B$5:$B$894,B581)</f>
        <v>1</v>
      </c>
      <c r="AB581" s="16">
        <f t="shared" ref="AB581:AB644" si="39">COUNTIF($C$5:$C$894,C581)</f>
        <v>1</v>
      </c>
    </row>
    <row r="582" spans="1:28" ht="73.5" customHeight="1" x14ac:dyDescent="0.25">
      <c r="A582" s="21">
        <v>257322</v>
      </c>
      <c r="B582" s="22" t="s">
        <v>1071</v>
      </c>
      <c r="C582" s="22" t="s">
        <v>1072</v>
      </c>
      <c r="D582" s="22" t="s">
        <v>28</v>
      </c>
      <c r="E582" s="23">
        <v>3131307</v>
      </c>
      <c r="F582" s="22" t="s">
        <v>121</v>
      </c>
      <c r="G582" s="22" t="str">
        <f t="shared" si="36"/>
        <v>Região Intermediária de Ipatinga</v>
      </c>
      <c r="H582" s="22">
        <f>VLOOKUP(E582,Planilha2!A:D,4,FALSE)</f>
        <v>0.77100000000000002</v>
      </c>
      <c r="I582" s="22" t="s">
        <v>22</v>
      </c>
      <c r="J582" s="22" t="s">
        <v>22</v>
      </c>
      <c r="K582" s="22" t="s">
        <v>22</v>
      </c>
      <c r="L582" s="22" t="s">
        <v>22</v>
      </c>
      <c r="M582" s="22" t="s">
        <v>22</v>
      </c>
      <c r="N582" s="22" t="s">
        <v>22</v>
      </c>
      <c r="O582" s="23" t="s">
        <v>117</v>
      </c>
      <c r="P582" s="23" t="s">
        <v>58</v>
      </c>
      <c r="Q582" s="23" t="s">
        <v>23</v>
      </c>
      <c r="R582" s="23" t="s">
        <v>23</v>
      </c>
      <c r="S582" s="23" t="s">
        <v>93</v>
      </c>
      <c r="T582" s="24" t="s">
        <v>829</v>
      </c>
      <c r="U582" s="24" t="s">
        <v>3068</v>
      </c>
      <c r="V582" s="22" t="s">
        <v>36</v>
      </c>
      <c r="W582" s="8" t="s">
        <v>829</v>
      </c>
      <c r="X582" t="str">
        <f>VLOOKUP(E582,Planilha2!A:D,3,FALSE)</f>
        <v>Região Intermediária de Ipatinga</v>
      </c>
      <c r="Y582">
        <f>VLOOKUP(E582,Planilha2!A:D,4,FALSE)</f>
        <v>0.77100000000000002</v>
      </c>
      <c r="Z582" s="16">
        <f t="shared" si="37"/>
        <v>1</v>
      </c>
      <c r="AA582" s="16">
        <f t="shared" si="38"/>
        <v>1</v>
      </c>
      <c r="AB582" s="16">
        <f t="shared" si="39"/>
        <v>1</v>
      </c>
    </row>
    <row r="583" spans="1:28" ht="73.5" customHeight="1" x14ac:dyDescent="0.25">
      <c r="A583" s="21">
        <v>257366</v>
      </c>
      <c r="B583" s="22" t="s">
        <v>1073</v>
      </c>
      <c r="C583" s="22" t="s">
        <v>1074</v>
      </c>
      <c r="D583" s="22" t="s">
        <v>208</v>
      </c>
      <c r="E583" s="23">
        <v>3106200</v>
      </c>
      <c r="F583" s="22" t="s">
        <v>61</v>
      </c>
      <c r="G583" s="22" t="str">
        <f t="shared" si="36"/>
        <v>Região Intermediária de Belo Horizonte</v>
      </c>
      <c r="H583" s="22">
        <f>VLOOKUP(E583,Planilha2!A:D,4,FALSE)</f>
        <v>0.81</v>
      </c>
      <c r="I583" s="22" t="s">
        <v>22</v>
      </c>
      <c r="J583" s="22" t="s">
        <v>40</v>
      </c>
      <c r="K583" s="22" t="s">
        <v>22</v>
      </c>
      <c r="L583" s="22" t="s">
        <v>22</v>
      </c>
      <c r="M583" s="22" t="s">
        <v>22</v>
      </c>
      <c r="N583" s="22" t="s">
        <v>22</v>
      </c>
      <c r="O583" s="23" t="s">
        <v>23</v>
      </c>
      <c r="P583" s="23" t="s">
        <v>23</v>
      </c>
      <c r="Q583" s="23" t="s">
        <v>23</v>
      </c>
      <c r="R583" s="23" t="s">
        <v>23</v>
      </c>
      <c r="S583" s="23" t="s">
        <v>24</v>
      </c>
      <c r="T583" s="24" t="s">
        <v>310</v>
      </c>
      <c r="U583" s="24" t="s">
        <v>3068</v>
      </c>
      <c r="V583" s="22" t="s">
        <v>36</v>
      </c>
      <c r="W583" s="9" t="s">
        <v>310</v>
      </c>
      <c r="X583" t="str">
        <f>VLOOKUP(E583,Planilha2!A:D,3,FALSE)</f>
        <v>Região Intermediária de Belo Horizonte</v>
      </c>
      <c r="Y583">
        <f>VLOOKUP(E583,Planilha2!A:D,4,FALSE)</f>
        <v>0.81</v>
      </c>
      <c r="Z583" s="16">
        <f t="shared" si="37"/>
        <v>1</v>
      </c>
      <c r="AA583" s="16">
        <f t="shared" si="38"/>
        <v>1</v>
      </c>
      <c r="AB583" s="16">
        <f t="shared" si="39"/>
        <v>2</v>
      </c>
    </row>
    <row r="584" spans="1:28" ht="73.5" customHeight="1" x14ac:dyDescent="0.25">
      <c r="A584" s="21">
        <v>257377</v>
      </c>
      <c r="B584" s="22" t="s">
        <v>1075</v>
      </c>
      <c r="C584" s="22" t="s">
        <v>1076</v>
      </c>
      <c r="D584" s="22" t="s">
        <v>65</v>
      </c>
      <c r="E584" s="23">
        <v>3106200</v>
      </c>
      <c r="F584" s="22" t="s">
        <v>61</v>
      </c>
      <c r="G584" s="22" t="str">
        <f t="shared" si="36"/>
        <v>Região Intermediária de Belo Horizonte</v>
      </c>
      <c r="H584" s="22">
        <f>VLOOKUP(E584,Planilha2!A:D,4,FALSE)</f>
        <v>0.81</v>
      </c>
      <c r="I584" s="22" t="s">
        <v>40</v>
      </c>
      <c r="J584" s="22" t="s">
        <v>40</v>
      </c>
      <c r="K584" s="22" t="s">
        <v>22</v>
      </c>
      <c r="L584" s="22" t="s">
        <v>22</v>
      </c>
      <c r="M584" s="22" t="s">
        <v>22</v>
      </c>
      <c r="N584" s="22" t="s">
        <v>40</v>
      </c>
      <c r="O584" s="23" t="s">
        <v>23</v>
      </c>
      <c r="P584" s="23" t="s">
        <v>23</v>
      </c>
      <c r="Q584" s="23" t="s">
        <v>23</v>
      </c>
      <c r="R584" s="23" t="s">
        <v>23</v>
      </c>
      <c r="S584" s="23" t="s">
        <v>30</v>
      </c>
      <c r="T584" s="24" t="s">
        <v>1077</v>
      </c>
      <c r="U584" s="24" t="s">
        <v>3068</v>
      </c>
      <c r="V584" s="22" t="s">
        <v>36</v>
      </c>
      <c r="W584" s="8" t="s">
        <v>1077</v>
      </c>
      <c r="X584" t="str">
        <f>VLOOKUP(E584,Planilha2!A:D,3,FALSE)</f>
        <v>Região Intermediária de Belo Horizonte</v>
      </c>
      <c r="Y584">
        <f>VLOOKUP(E584,Planilha2!A:D,4,FALSE)</f>
        <v>0.81</v>
      </c>
      <c r="Z584" s="16">
        <f t="shared" si="37"/>
        <v>1</v>
      </c>
      <c r="AA584" s="16">
        <f t="shared" si="38"/>
        <v>1</v>
      </c>
      <c r="AB584" s="16">
        <f t="shared" si="39"/>
        <v>1</v>
      </c>
    </row>
    <row r="585" spans="1:28" ht="73.5" customHeight="1" x14ac:dyDescent="0.25">
      <c r="A585" s="21">
        <v>257391</v>
      </c>
      <c r="B585" s="22" t="s">
        <v>1078</v>
      </c>
      <c r="C585" s="22" t="s">
        <v>1079</v>
      </c>
      <c r="D585" s="22" t="s">
        <v>208</v>
      </c>
      <c r="E585" s="23">
        <v>3106200</v>
      </c>
      <c r="F585" s="22" t="s">
        <v>61</v>
      </c>
      <c r="G585" s="22" t="str">
        <f t="shared" si="36"/>
        <v>Região Intermediária de Belo Horizonte</v>
      </c>
      <c r="H585" s="22">
        <f>VLOOKUP(E585,Planilha2!A:D,4,FALSE)</f>
        <v>0.81</v>
      </c>
      <c r="I585" s="22" t="s">
        <v>40</v>
      </c>
      <c r="J585" s="22" t="s">
        <v>40</v>
      </c>
      <c r="K585" s="22" t="s">
        <v>22</v>
      </c>
      <c r="L585" s="22" t="s">
        <v>22</v>
      </c>
      <c r="M585" s="22" t="s">
        <v>22</v>
      </c>
      <c r="N585" s="22" t="s">
        <v>22</v>
      </c>
      <c r="O585" s="23" t="s">
        <v>23</v>
      </c>
      <c r="P585" s="22" t="s">
        <v>337</v>
      </c>
      <c r="Q585" s="22" t="s">
        <v>337</v>
      </c>
      <c r="R585" s="22" t="s">
        <v>337</v>
      </c>
      <c r="S585" s="22" t="s">
        <v>18</v>
      </c>
      <c r="T585" s="25" t="s">
        <v>979</v>
      </c>
      <c r="U585" s="24" t="s">
        <v>3068</v>
      </c>
      <c r="V585" s="22" t="s">
        <v>36</v>
      </c>
      <c r="W585" s="10" t="s">
        <v>979</v>
      </c>
      <c r="X585" t="str">
        <f>VLOOKUP(E585,Planilha2!A:D,3,FALSE)</f>
        <v>Região Intermediária de Belo Horizonte</v>
      </c>
      <c r="Y585">
        <f>VLOOKUP(E585,Planilha2!A:D,4,FALSE)</f>
        <v>0.81</v>
      </c>
      <c r="Z585" s="16">
        <f t="shared" si="37"/>
        <v>1</v>
      </c>
      <c r="AA585" s="16">
        <f t="shared" si="38"/>
        <v>1</v>
      </c>
      <c r="AB585" s="16">
        <f t="shared" si="39"/>
        <v>1</v>
      </c>
    </row>
    <row r="586" spans="1:28" ht="73.5" customHeight="1" x14ac:dyDescent="0.25">
      <c r="A586" s="21">
        <v>257680</v>
      </c>
      <c r="B586" s="22" t="s">
        <v>1082</v>
      </c>
      <c r="C586" s="22" t="s">
        <v>1083</v>
      </c>
      <c r="D586" s="22" t="s">
        <v>65</v>
      </c>
      <c r="E586" s="23">
        <v>3131307</v>
      </c>
      <c r="F586" s="22" t="s">
        <v>121</v>
      </c>
      <c r="G586" s="22" t="str">
        <f t="shared" si="36"/>
        <v>Região Intermediária de Ipatinga</v>
      </c>
      <c r="H586" s="22">
        <f>VLOOKUP(E586,Planilha2!A:D,4,FALSE)</f>
        <v>0.77100000000000002</v>
      </c>
      <c r="I586" s="22" t="s">
        <v>22</v>
      </c>
      <c r="J586" s="22" t="s">
        <v>22</v>
      </c>
      <c r="K586" s="22" t="s">
        <v>22</v>
      </c>
      <c r="L586" s="22" t="s">
        <v>40</v>
      </c>
      <c r="M586" s="22" t="s">
        <v>22</v>
      </c>
      <c r="N586" s="22" t="s">
        <v>22</v>
      </c>
      <c r="O586" s="23" t="s">
        <v>23</v>
      </c>
      <c r="P586" s="23" t="s">
        <v>23</v>
      </c>
      <c r="Q586" s="23" t="s">
        <v>23</v>
      </c>
      <c r="R586" s="23" t="s">
        <v>23</v>
      </c>
      <c r="S586" s="23" t="s">
        <v>24</v>
      </c>
      <c r="T586" s="24" t="s">
        <v>1084</v>
      </c>
      <c r="U586" s="24" t="s">
        <v>3068</v>
      </c>
      <c r="V586" s="22" t="s">
        <v>36</v>
      </c>
      <c r="W586" s="9" t="s">
        <v>1084</v>
      </c>
      <c r="X586" t="str">
        <f>VLOOKUP(E586,Planilha2!A:D,3,FALSE)</f>
        <v>Região Intermediária de Ipatinga</v>
      </c>
      <c r="Y586">
        <f>VLOOKUP(E586,Planilha2!A:D,4,FALSE)</f>
        <v>0.77100000000000002</v>
      </c>
      <c r="Z586" s="16">
        <f t="shared" si="37"/>
        <v>1</v>
      </c>
      <c r="AA586" s="16">
        <f t="shared" si="38"/>
        <v>1</v>
      </c>
      <c r="AB586" s="16">
        <f t="shared" si="39"/>
        <v>1</v>
      </c>
    </row>
    <row r="587" spans="1:28" ht="73.5" customHeight="1" x14ac:dyDescent="0.25">
      <c r="A587" s="21">
        <v>257779</v>
      </c>
      <c r="B587" s="22" t="s">
        <v>1092</v>
      </c>
      <c r="C587" s="22" t="s">
        <v>1093</v>
      </c>
      <c r="D587" s="22" t="s">
        <v>276</v>
      </c>
      <c r="E587" s="23">
        <v>3168606</v>
      </c>
      <c r="F587" s="22" t="s">
        <v>1094</v>
      </c>
      <c r="G587" s="22" t="str">
        <f t="shared" si="36"/>
        <v>Região Intermediária de Teófilo Otoni</v>
      </c>
      <c r="H587" s="22">
        <f>VLOOKUP(E587,Planilha2!A:D,4,FALSE)</f>
        <v>0.70099999999999996</v>
      </c>
      <c r="I587" s="22" t="s">
        <v>22</v>
      </c>
      <c r="J587" s="22" t="s">
        <v>22</v>
      </c>
      <c r="K587" s="22" t="s">
        <v>22</v>
      </c>
      <c r="L587" s="22" t="s">
        <v>22</v>
      </c>
      <c r="M587" s="22" t="s">
        <v>22</v>
      </c>
      <c r="N587" s="22" t="s">
        <v>40</v>
      </c>
      <c r="O587" s="23" t="s">
        <v>23</v>
      </c>
      <c r="P587" s="23" t="s">
        <v>23</v>
      </c>
      <c r="Q587" s="23" t="s">
        <v>23</v>
      </c>
      <c r="R587" s="23" t="s">
        <v>23</v>
      </c>
      <c r="S587" s="23" t="s">
        <v>24</v>
      </c>
      <c r="T587" s="24" t="s">
        <v>323</v>
      </c>
      <c r="U587" s="24" t="s">
        <v>3068</v>
      </c>
      <c r="V587" s="22" t="s">
        <v>36</v>
      </c>
      <c r="W587" s="8" t="s">
        <v>323</v>
      </c>
      <c r="X587" t="str">
        <f>VLOOKUP(E587,Planilha2!A:D,3,FALSE)</f>
        <v>Região Intermediária de Teófilo Otoni</v>
      </c>
      <c r="Y587">
        <f>VLOOKUP(E587,Planilha2!A:D,4,FALSE)</f>
        <v>0.70099999999999996</v>
      </c>
      <c r="Z587" s="16">
        <f t="shared" si="37"/>
        <v>1</v>
      </c>
      <c r="AA587" s="16">
        <f t="shared" si="38"/>
        <v>1</v>
      </c>
      <c r="AB587" s="16">
        <f t="shared" si="39"/>
        <v>1</v>
      </c>
    </row>
    <row r="588" spans="1:28" ht="73.5" customHeight="1" x14ac:dyDescent="0.25">
      <c r="A588" s="21">
        <v>258035</v>
      </c>
      <c r="B588" s="22" t="s">
        <v>1105</v>
      </c>
      <c r="C588" s="22" t="s">
        <v>1106</v>
      </c>
      <c r="D588" s="22" t="s">
        <v>20</v>
      </c>
      <c r="E588" s="23">
        <v>3170404</v>
      </c>
      <c r="F588" s="22" t="s">
        <v>1107</v>
      </c>
      <c r="G588" s="22" t="str">
        <f t="shared" si="36"/>
        <v>Região Intermediária de Patos de Minas</v>
      </c>
      <c r="H588" s="22">
        <f>VLOOKUP(E588,Planilha2!A:D,4,FALSE)</f>
        <v>0.73599999999999999</v>
      </c>
      <c r="I588" s="22" t="s">
        <v>40</v>
      </c>
      <c r="J588" s="22" t="s">
        <v>22</v>
      </c>
      <c r="K588" s="22" t="s">
        <v>22</v>
      </c>
      <c r="L588" s="22" t="s">
        <v>22</v>
      </c>
      <c r="M588" s="22" t="s">
        <v>22</v>
      </c>
      <c r="N588" s="22" t="s">
        <v>22</v>
      </c>
      <c r="O588" s="23" t="s">
        <v>23</v>
      </c>
      <c r="P588" s="23" t="s">
        <v>23</v>
      </c>
      <c r="Q588" s="23" t="s">
        <v>23</v>
      </c>
      <c r="R588" s="23" t="s">
        <v>58</v>
      </c>
      <c r="S588" s="23" t="s">
        <v>24</v>
      </c>
      <c r="T588" s="24" t="s">
        <v>746</v>
      </c>
      <c r="U588" s="24" t="s">
        <v>3068</v>
      </c>
      <c r="V588" s="22" t="s">
        <v>36</v>
      </c>
      <c r="W588" s="8" t="s">
        <v>746</v>
      </c>
      <c r="X588" t="str">
        <f>VLOOKUP(E588,Planilha2!A:D,3,FALSE)</f>
        <v>Região Intermediária de Patos de Minas</v>
      </c>
      <c r="Y588">
        <f>VLOOKUP(E588,Planilha2!A:D,4,FALSE)</f>
        <v>0.73599999999999999</v>
      </c>
      <c r="Z588" s="16">
        <f t="shared" si="37"/>
        <v>1</v>
      </c>
      <c r="AA588" s="16">
        <f t="shared" si="38"/>
        <v>1</v>
      </c>
      <c r="AB588" s="16">
        <f t="shared" si="39"/>
        <v>2</v>
      </c>
    </row>
    <row r="589" spans="1:28" ht="73.5" customHeight="1" x14ac:dyDescent="0.25">
      <c r="A589" s="21">
        <v>258091</v>
      </c>
      <c r="B589" s="22" t="s">
        <v>1115</v>
      </c>
      <c r="C589" s="22" t="s">
        <v>1116</v>
      </c>
      <c r="D589" s="22" t="s">
        <v>92</v>
      </c>
      <c r="E589" s="23">
        <v>3170404</v>
      </c>
      <c r="F589" s="22" t="s">
        <v>1117</v>
      </c>
      <c r="G589" s="22" t="str">
        <f t="shared" si="36"/>
        <v>Região Intermediária de Patos de Minas</v>
      </c>
      <c r="H589" s="22">
        <f>VLOOKUP(E589,Planilha2!A:D,4,FALSE)</f>
        <v>0.73599999999999999</v>
      </c>
      <c r="I589" s="22" t="s">
        <v>40</v>
      </c>
      <c r="J589" s="22" t="s">
        <v>22</v>
      </c>
      <c r="K589" s="22" t="s">
        <v>22</v>
      </c>
      <c r="L589" s="22" t="s">
        <v>22</v>
      </c>
      <c r="M589" s="22" t="s">
        <v>22</v>
      </c>
      <c r="N589" s="22" t="s">
        <v>22</v>
      </c>
      <c r="O589" s="23" t="s">
        <v>23</v>
      </c>
      <c r="P589" s="23" t="s">
        <v>23</v>
      </c>
      <c r="Q589" s="23" t="s">
        <v>23</v>
      </c>
      <c r="R589" s="23" t="s">
        <v>58</v>
      </c>
      <c r="S589" s="23" t="s">
        <v>93</v>
      </c>
      <c r="T589" s="24" t="s">
        <v>1118</v>
      </c>
      <c r="U589" s="24" t="s">
        <v>3068</v>
      </c>
      <c r="V589" s="22" t="s">
        <v>36</v>
      </c>
      <c r="W589" s="8" t="s">
        <v>1118</v>
      </c>
      <c r="X589" t="str">
        <f>VLOOKUP(E589,Planilha2!A:D,3,FALSE)</f>
        <v>Região Intermediária de Patos de Minas</v>
      </c>
      <c r="Y589">
        <f>VLOOKUP(E589,Planilha2!A:D,4,FALSE)</f>
        <v>0.73599999999999999</v>
      </c>
      <c r="Z589" s="16">
        <f t="shared" si="37"/>
        <v>1</v>
      </c>
      <c r="AA589" s="16">
        <f t="shared" si="38"/>
        <v>2</v>
      </c>
      <c r="AB589" s="16">
        <f t="shared" si="39"/>
        <v>1</v>
      </c>
    </row>
    <row r="590" spans="1:28" ht="73.5" customHeight="1" x14ac:dyDescent="0.25">
      <c r="A590" s="21">
        <v>258387</v>
      </c>
      <c r="B590" s="22" t="s">
        <v>1124</v>
      </c>
      <c r="C590" s="22" t="s">
        <v>1125</v>
      </c>
      <c r="D590" s="22" t="s">
        <v>92</v>
      </c>
      <c r="E590" s="23">
        <v>3106200</v>
      </c>
      <c r="F590" s="22" t="s">
        <v>61</v>
      </c>
      <c r="G590" s="22" t="str">
        <f t="shared" si="36"/>
        <v>Região Intermediária de Belo Horizonte</v>
      </c>
      <c r="H590" s="22">
        <f>VLOOKUP(E590,Planilha2!A:D,4,FALSE)</f>
        <v>0.81</v>
      </c>
      <c r="I590" s="22" t="s">
        <v>22</v>
      </c>
      <c r="J590" s="22" t="s">
        <v>22</v>
      </c>
      <c r="K590" s="22" t="s">
        <v>22</v>
      </c>
      <c r="L590" s="22" t="s">
        <v>22</v>
      </c>
      <c r="M590" s="22" t="s">
        <v>22</v>
      </c>
      <c r="N590" s="22" t="s">
        <v>22</v>
      </c>
      <c r="O590" s="23" t="s">
        <v>23</v>
      </c>
      <c r="P590" s="23" t="s">
        <v>23</v>
      </c>
      <c r="Q590" s="23" t="s">
        <v>23</v>
      </c>
      <c r="R590" s="23" t="s">
        <v>23</v>
      </c>
      <c r="S590" s="23" t="s">
        <v>24</v>
      </c>
      <c r="T590" s="24">
        <v>50</v>
      </c>
      <c r="U590" s="24" t="s">
        <v>3068</v>
      </c>
      <c r="V590" s="22" t="s">
        <v>36</v>
      </c>
      <c r="W590" s="9">
        <v>50</v>
      </c>
      <c r="X590" t="str">
        <f>VLOOKUP(E590,Planilha2!A:D,3,FALSE)</f>
        <v>Região Intermediária de Belo Horizonte</v>
      </c>
      <c r="Y590">
        <f>VLOOKUP(E590,Planilha2!A:D,4,FALSE)</f>
        <v>0.81</v>
      </c>
      <c r="Z590" s="16">
        <f t="shared" si="37"/>
        <v>1</v>
      </c>
      <c r="AA590" s="16">
        <f t="shared" si="38"/>
        <v>1</v>
      </c>
      <c r="AB590" s="16">
        <f t="shared" si="39"/>
        <v>1</v>
      </c>
    </row>
    <row r="591" spans="1:28" ht="73.5" customHeight="1" x14ac:dyDescent="0.25">
      <c r="A591" s="21">
        <v>258617</v>
      </c>
      <c r="B591" s="22" t="s">
        <v>1384</v>
      </c>
      <c r="C591" s="22" t="s">
        <v>1385</v>
      </c>
      <c r="D591" s="22" t="s">
        <v>92</v>
      </c>
      <c r="E591" s="23">
        <v>3157807</v>
      </c>
      <c r="F591" s="22" t="s">
        <v>572</v>
      </c>
      <c r="G591" s="22" t="str">
        <f t="shared" si="36"/>
        <v>Região Intermediária de Belo Horizonte</v>
      </c>
      <c r="H591" s="22">
        <f>VLOOKUP(E591,Planilha2!A:D,4,FALSE)</f>
        <v>0.71499999999999997</v>
      </c>
      <c r="I591" s="22" t="s">
        <v>22</v>
      </c>
      <c r="J591" s="22" t="s">
        <v>22</v>
      </c>
      <c r="K591" s="22" t="s">
        <v>22</v>
      </c>
      <c r="L591" s="22" t="s">
        <v>22</v>
      </c>
      <c r="M591" s="22" t="s">
        <v>22</v>
      </c>
      <c r="N591" s="22" t="s">
        <v>40</v>
      </c>
      <c r="O591" s="23" t="s">
        <v>23</v>
      </c>
      <c r="P591" s="23" t="s">
        <v>23</v>
      </c>
      <c r="Q591" s="23" t="s">
        <v>58</v>
      </c>
      <c r="R591" s="23" t="s">
        <v>23</v>
      </c>
      <c r="S591" s="23" t="s">
        <v>24</v>
      </c>
      <c r="T591" s="25">
        <v>68.75</v>
      </c>
      <c r="U591" s="24" t="s">
        <v>3068</v>
      </c>
      <c r="V591" s="22" t="s">
        <v>36</v>
      </c>
      <c r="W591" s="10">
        <v>68.75</v>
      </c>
      <c r="X591" t="str">
        <f>VLOOKUP(E591,Planilha2!A:D,3,FALSE)</f>
        <v>Região Intermediária de Belo Horizonte</v>
      </c>
      <c r="Y591">
        <f>VLOOKUP(E591,Planilha2!A:D,4,FALSE)</f>
        <v>0.71499999999999997</v>
      </c>
      <c r="Z591" s="16">
        <f t="shared" si="37"/>
        <v>1</v>
      </c>
      <c r="AA591" s="16">
        <f t="shared" si="38"/>
        <v>1</v>
      </c>
      <c r="AB591" s="16">
        <f t="shared" si="39"/>
        <v>1</v>
      </c>
    </row>
    <row r="592" spans="1:28" ht="73.5" customHeight="1" x14ac:dyDescent="0.25">
      <c r="A592" s="21">
        <v>258867</v>
      </c>
      <c r="B592" s="22" t="s">
        <v>1158</v>
      </c>
      <c r="C592" s="22" t="s">
        <v>1157</v>
      </c>
      <c r="D592" s="22" t="s">
        <v>28</v>
      </c>
      <c r="E592" s="23">
        <v>3106200</v>
      </c>
      <c r="F592" s="22" t="s">
        <v>61</v>
      </c>
      <c r="G592" s="22" t="str">
        <f t="shared" si="36"/>
        <v>Região Intermediária de Belo Horizonte</v>
      </c>
      <c r="H592" s="22">
        <f>VLOOKUP(E592,Planilha2!A:D,4,FALSE)</f>
        <v>0.81</v>
      </c>
      <c r="I592" s="22" t="s">
        <v>22</v>
      </c>
      <c r="J592" s="22" t="s">
        <v>40</v>
      </c>
      <c r="K592" s="22" t="s">
        <v>22</v>
      </c>
      <c r="L592" s="22" t="s">
        <v>22</v>
      </c>
      <c r="M592" s="22" t="s">
        <v>22</v>
      </c>
      <c r="N592" s="22" t="s">
        <v>40</v>
      </c>
      <c r="O592" s="23" t="s">
        <v>23</v>
      </c>
      <c r="P592" s="23" t="s">
        <v>23</v>
      </c>
      <c r="Q592" s="23" t="s">
        <v>23</v>
      </c>
      <c r="R592" s="23" t="s">
        <v>23</v>
      </c>
      <c r="S592" s="23" t="s">
        <v>30</v>
      </c>
      <c r="T592" s="24" t="s">
        <v>746</v>
      </c>
      <c r="U592" s="24" t="s">
        <v>3068</v>
      </c>
      <c r="V592" s="22" t="s">
        <v>36</v>
      </c>
      <c r="W592" s="8" t="s">
        <v>746</v>
      </c>
      <c r="X592" t="str">
        <f>VLOOKUP(E592,Planilha2!A:D,3,FALSE)</f>
        <v>Região Intermediária de Belo Horizonte</v>
      </c>
      <c r="Y592">
        <f>VLOOKUP(E592,Planilha2!A:D,4,FALSE)</f>
        <v>0.81</v>
      </c>
      <c r="Z592" s="16">
        <f t="shared" si="37"/>
        <v>1</v>
      </c>
      <c r="AA592" s="16">
        <f t="shared" si="38"/>
        <v>1</v>
      </c>
      <c r="AB592" s="16">
        <f t="shared" si="39"/>
        <v>2</v>
      </c>
    </row>
    <row r="593" spans="1:28" ht="73.5" customHeight="1" x14ac:dyDescent="0.25">
      <c r="A593" s="21">
        <v>258881</v>
      </c>
      <c r="B593" s="22" t="s">
        <v>1853</v>
      </c>
      <c r="C593" s="22" t="s">
        <v>1854</v>
      </c>
      <c r="D593" s="22" t="s">
        <v>44</v>
      </c>
      <c r="E593" s="23">
        <v>3143906</v>
      </c>
      <c r="F593" s="22" t="s">
        <v>1388</v>
      </c>
      <c r="G593" s="22" t="str">
        <f t="shared" si="36"/>
        <v>Região Intermediária de Juíz de Fora</v>
      </c>
      <c r="H593" s="22">
        <f>VLOOKUP(E593,Planilha2!A:D,4,FALSE)</f>
        <v>0.73399999999999999</v>
      </c>
      <c r="I593" s="22" t="s">
        <v>40</v>
      </c>
      <c r="J593" s="22" t="s">
        <v>22</v>
      </c>
      <c r="K593" s="22" t="s">
        <v>22</v>
      </c>
      <c r="L593" s="22" t="s">
        <v>40</v>
      </c>
      <c r="M593" s="22" t="s">
        <v>22</v>
      </c>
      <c r="N593" s="22" t="s">
        <v>22</v>
      </c>
      <c r="O593" s="23" t="s">
        <v>117</v>
      </c>
      <c r="P593" s="23" t="s">
        <v>23</v>
      </c>
      <c r="Q593" s="23" t="s">
        <v>23</v>
      </c>
      <c r="R593" s="23" t="s">
        <v>23</v>
      </c>
      <c r="S593" s="23" t="s">
        <v>30</v>
      </c>
      <c r="T593" s="25">
        <v>58.125</v>
      </c>
      <c r="U593" s="24" t="s">
        <v>3068</v>
      </c>
      <c r="V593" s="22" t="s">
        <v>36</v>
      </c>
      <c r="W593" s="10">
        <v>58.125</v>
      </c>
      <c r="X593" t="str">
        <f>VLOOKUP(E593,Planilha2!A:D,3,FALSE)</f>
        <v>Região Intermediária de Juíz de Fora</v>
      </c>
      <c r="Y593">
        <f>VLOOKUP(E593,Planilha2!A:D,4,FALSE)</f>
        <v>0.73399999999999999</v>
      </c>
      <c r="Z593" s="16">
        <f t="shared" si="37"/>
        <v>1</v>
      </c>
      <c r="AA593" s="16">
        <f t="shared" si="38"/>
        <v>1</v>
      </c>
      <c r="AB593" s="16">
        <f t="shared" si="39"/>
        <v>1</v>
      </c>
    </row>
    <row r="594" spans="1:28" ht="73.5" customHeight="1" x14ac:dyDescent="0.25">
      <c r="A594" s="21">
        <v>258954</v>
      </c>
      <c r="B594" s="22" t="s">
        <v>1167</v>
      </c>
      <c r="C594" s="22" t="s">
        <v>1168</v>
      </c>
      <c r="D594" s="22" t="s">
        <v>65</v>
      </c>
      <c r="E594" s="23">
        <v>3128709</v>
      </c>
      <c r="F594" s="22" t="s">
        <v>1169</v>
      </c>
      <c r="G594" s="22" t="str">
        <f t="shared" si="36"/>
        <v>Região Intermediária de Varginha</v>
      </c>
      <c r="H594" s="22">
        <f>VLOOKUP(E594,Planilha2!A:D,4,FALSE)</f>
        <v>0.751</v>
      </c>
      <c r="I594" s="22" t="s">
        <v>40</v>
      </c>
      <c r="J594" s="22" t="s">
        <v>40</v>
      </c>
      <c r="K594" s="22" t="s">
        <v>22</v>
      </c>
      <c r="L594" s="22" t="s">
        <v>22</v>
      </c>
      <c r="M594" s="22" t="s">
        <v>22</v>
      </c>
      <c r="N594" s="22" t="s">
        <v>22</v>
      </c>
      <c r="O594" s="23" t="s">
        <v>23</v>
      </c>
      <c r="P594" s="22" t="s">
        <v>337</v>
      </c>
      <c r="Q594" s="22" t="s">
        <v>337</v>
      </c>
      <c r="R594" s="22" t="s">
        <v>337</v>
      </c>
      <c r="S594" s="22" t="s">
        <v>18</v>
      </c>
      <c r="T594" s="24" t="s">
        <v>1170</v>
      </c>
      <c r="U594" s="24" t="s">
        <v>3068</v>
      </c>
      <c r="V594" s="22" t="s">
        <v>36</v>
      </c>
      <c r="W594" s="8" t="s">
        <v>1170</v>
      </c>
      <c r="X594" t="str">
        <f>VLOOKUP(E594,Planilha2!A:D,3,FALSE)</f>
        <v>Região Intermediária de Varginha</v>
      </c>
      <c r="Y594">
        <f>VLOOKUP(E594,Planilha2!A:D,4,FALSE)</f>
        <v>0.751</v>
      </c>
      <c r="Z594" s="16">
        <f t="shared" si="37"/>
        <v>1</v>
      </c>
      <c r="AA594" s="16">
        <f t="shared" si="38"/>
        <v>1</v>
      </c>
      <c r="AB594" s="16">
        <f t="shared" si="39"/>
        <v>1</v>
      </c>
    </row>
    <row r="595" spans="1:28" ht="73.5" customHeight="1" x14ac:dyDescent="0.25">
      <c r="A595" s="21">
        <v>259005</v>
      </c>
      <c r="B595" s="22" t="s">
        <v>1175</v>
      </c>
      <c r="C595" s="22" t="s">
        <v>1176</v>
      </c>
      <c r="D595" s="22" t="s">
        <v>28</v>
      </c>
      <c r="E595" s="23">
        <v>3143302</v>
      </c>
      <c r="F595" s="22" t="s">
        <v>1177</v>
      </c>
      <c r="G595" s="22" t="str">
        <f t="shared" si="36"/>
        <v>Região Intermediária de Montes Claros</v>
      </c>
      <c r="H595" s="22">
        <f>VLOOKUP(E595,Planilha2!A:D,4,FALSE)</f>
        <v>0.77</v>
      </c>
      <c r="I595" s="22" t="s">
        <v>40</v>
      </c>
      <c r="J595" s="22" t="s">
        <v>40</v>
      </c>
      <c r="K595" s="22" t="s">
        <v>22</v>
      </c>
      <c r="L595" s="22" t="s">
        <v>22</v>
      </c>
      <c r="M595" s="22" t="s">
        <v>22</v>
      </c>
      <c r="N595" s="22" t="s">
        <v>40</v>
      </c>
      <c r="O595" s="23" t="s">
        <v>23</v>
      </c>
      <c r="P595" s="22" t="s">
        <v>337</v>
      </c>
      <c r="Q595" s="22" t="s">
        <v>337</v>
      </c>
      <c r="R595" s="22" t="s">
        <v>337</v>
      </c>
      <c r="S595" s="22" t="s">
        <v>18</v>
      </c>
      <c r="T595" s="24" t="s">
        <v>662</v>
      </c>
      <c r="U595" s="24" t="s">
        <v>3068</v>
      </c>
      <c r="V595" s="22" t="s">
        <v>36</v>
      </c>
      <c r="W595" s="8" t="s">
        <v>662</v>
      </c>
      <c r="X595" t="str">
        <f>VLOOKUP(E595,Planilha2!A:D,3,FALSE)</f>
        <v>Região Intermediária de Montes Claros</v>
      </c>
      <c r="Y595">
        <f>VLOOKUP(E595,Planilha2!A:D,4,FALSE)</f>
        <v>0.77</v>
      </c>
      <c r="Z595" s="16">
        <f t="shared" si="37"/>
        <v>1</v>
      </c>
      <c r="AA595" s="16">
        <f t="shared" si="38"/>
        <v>1</v>
      </c>
      <c r="AB595" s="16">
        <f t="shared" si="39"/>
        <v>1</v>
      </c>
    </row>
    <row r="596" spans="1:28" ht="73.5" customHeight="1" x14ac:dyDescent="0.25">
      <c r="A596" s="21">
        <v>259172</v>
      </c>
      <c r="B596" s="22" t="s">
        <v>1185</v>
      </c>
      <c r="C596" s="22" t="s">
        <v>1186</v>
      </c>
      <c r="D596" s="22" t="s">
        <v>28</v>
      </c>
      <c r="E596" s="23">
        <v>3161106</v>
      </c>
      <c r="F596" s="22" t="s">
        <v>1187</v>
      </c>
      <c r="G596" s="22" t="str">
        <f t="shared" si="36"/>
        <v>Região Intermediária de Montes Claros</v>
      </c>
      <c r="H596" s="22">
        <f>VLOOKUP(E596,Planilha2!A:D,4,FALSE)</f>
        <v>0.63800000000000001</v>
      </c>
      <c r="I596" s="22" t="s">
        <v>22</v>
      </c>
      <c r="J596" s="22" t="s">
        <v>22</v>
      </c>
      <c r="K596" s="22" t="s">
        <v>22</v>
      </c>
      <c r="L596" s="22" t="s">
        <v>22</v>
      </c>
      <c r="M596" s="22" t="s">
        <v>22</v>
      </c>
      <c r="N596" s="22" t="s">
        <v>40</v>
      </c>
      <c r="O596" s="23" t="s">
        <v>23</v>
      </c>
      <c r="P596" s="22" t="s">
        <v>337</v>
      </c>
      <c r="Q596" s="22" t="s">
        <v>337</v>
      </c>
      <c r="R596" s="22" t="s">
        <v>337</v>
      </c>
      <c r="S596" s="22" t="s">
        <v>18</v>
      </c>
      <c r="T596" s="25" t="s">
        <v>392</v>
      </c>
      <c r="U596" s="24" t="s">
        <v>3068</v>
      </c>
      <c r="V596" s="22" t="s">
        <v>36</v>
      </c>
      <c r="W596" s="10" t="s">
        <v>392</v>
      </c>
      <c r="X596" t="str">
        <f>VLOOKUP(E596,Planilha2!A:D,3,FALSE)</f>
        <v>Região Intermediária de Montes Claros</v>
      </c>
      <c r="Y596">
        <f>VLOOKUP(E596,Planilha2!A:D,4,FALSE)</f>
        <v>0.63800000000000001</v>
      </c>
      <c r="Z596" s="16">
        <f t="shared" si="37"/>
        <v>1</v>
      </c>
      <c r="AA596" s="16">
        <f t="shared" si="38"/>
        <v>1</v>
      </c>
      <c r="AB596" s="16">
        <f t="shared" si="39"/>
        <v>1</v>
      </c>
    </row>
    <row r="597" spans="1:28" ht="73.5" customHeight="1" x14ac:dyDescent="0.25">
      <c r="A597" s="21">
        <v>259251</v>
      </c>
      <c r="B597" s="22" t="s">
        <v>1191</v>
      </c>
      <c r="C597" s="22" t="s">
        <v>1192</v>
      </c>
      <c r="D597" s="22" t="s">
        <v>20</v>
      </c>
      <c r="E597" s="23">
        <v>3106200</v>
      </c>
      <c r="F597" s="22" t="s">
        <v>61</v>
      </c>
      <c r="G597" s="22" t="str">
        <f t="shared" si="36"/>
        <v>Região Intermediária de Belo Horizonte</v>
      </c>
      <c r="H597" s="22">
        <f>VLOOKUP(E597,Planilha2!A:D,4,FALSE)</f>
        <v>0.81</v>
      </c>
      <c r="I597" s="22" t="s">
        <v>40</v>
      </c>
      <c r="J597" s="22" t="s">
        <v>22</v>
      </c>
      <c r="K597" s="22" t="s">
        <v>22</v>
      </c>
      <c r="L597" s="22" t="s">
        <v>22</v>
      </c>
      <c r="M597" s="22" t="s">
        <v>22</v>
      </c>
      <c r="N597" s="22" t="s">
        <v>22</v>
      </c>
      <c r="O597" s="23" t="s">
        <v>23</v>
      </c>
      <c r="P597" s="23" t="s">
        <v>58</v>
      </c>
      <c r="Q597" s="23" t="s">
        <v>23</v>
      </c>
      <c r="R597" s="23" t="s">
        <v>23</v>
      </c>
      <c r="S597" s="23" t="s">
        <v>93</v>
      </c>
      <c r="T597" s="24" t="s">
        <v>746</v>
      </c>
      <c r="U597" s="24" t="s">
        <v>3068</v>
      </c>
      <c r="V597" s="22" t="s">
        <v>36</v>
      </c>
      <c r="W597" s="9" t="s">
        <v>746</v>
      </c>
      <c r="X597" t="str">
        <f>VLOOKUP(E597,Planilha2!A:D,3,FALSE)</f>
        <v>Região Intermediária de Belo Horizonte</v>
      </c>
      <c r="Y597">
        <f>VLOOKUP(E597,Planilha2!A:D,4,FALSE)</f>
        <v>0.81</v>
      </c>
      <c r="Z597" s="16">
        <f t="shared" si="37"/>
        <v>1</v>
      </c>
      <c r="AA597" s="16">
        <f t="shared" si="38"/>
        <v>1</v>
      </c>
      <c r="AB597" s="16">
        <f t="shared" si="39"/>
        <v>1</v>
      </c>
    </row>
    <row r="598" spans="1:28" ht="73.5" customHeight="1" x14ac:dyDescent="0.25">
      <c r="A598" s="21">
        <v>259381</v>
      </c>
      <c r="B598" s="22" t="s">
        <v>1017</v>
      </c>
      <c r="C598" s="22" t="s">
        <v>1018</v>
      </c>
      <c r="D598" s="22" t="s">
        <v>104</v>
      </c>
      <c r="E598" s="23">
        <v>3106200</v>
      </c>
      <c r="F598" s="22" t="s">
        <v>61</v>
      </c>
      <c r="G598" s="22" t="str">
        <f t="shared" si="36"/>
        <v>Região Intermediária de Belo Horizonte</v>
      </c>
      <c r="H598" s="22">
        <f>VLOOKUP(E598,Planilha2!A:D,4,FALSE)</f>
        <v>0.81</v>
      </c>
      <c r="I598" s="22" t="s">
        <v>40</v>
      </c>
      <c r="J598" s="22" t="s">
        <v>22</v>
      </c>
      <c r="K598" s="22" t="s">
        <v>22</v>
      </c>
      <c r="L598" s="22" t="s">
        <v>22</v>
      </c>
      <c r="M598" s="22" t="s">
        <v>22</v>
      </c>
      <c r="N598" s="22" t="s">
        <v>22</v>
      </c>
      <c r="O598" s="23" t="s">
        <v>23</v>
      </c>
      <c r="P598" s="23" t="s">
        <v>23</v>
      </c>
      <c r="Q598" s="23" t="s">
        <v>23</v>
      </c>
      <c r="R598" s="23" t="s">
        <v>23</v>
      </c>
      <c r="S598" s="23" t="s">
        <v>30</v>
      </c>
      <c r="T598" s="24" t="s">
        <v>746</v>
      </c>
      <c r="U598" s="24" t="s">
        <v>3068</v>
      </c>
      <c r="V598" s="22" t="s">
        <v>36</v>
      </c>
      <c r="W598" s="9" t="s">
        <v>746</v>
      </c>
      <c r="X598" t="str">
        <f>VLOOKUP(E598,Planilha2!A:D,3,FALSE)</f>
        <v>Região Intermediária de Belo Horizonte</v>
      </c>
      <c r="Y598">
        <f>VLOOKUP(E598,Planilha2!A:D,4,FALSE)</f>
        <v>0.81</v>
      </c>
      <c r="Z598" s="16">
        <f t="shared" si="37"/>
        <v>1</v>
      </c>
      <c r="AA598" s="16">
        <f t="shared" si="38"/>
        <v>2</v>
      </c>
      <c r="AB598" s="16">
        <f t="shared" si="39"/>
        <v>2</v>
      </c>
    </row>
    <row r="599" spans="1:28" ht="73.5" customHeight="1" x14ac:dyDescent="0.25">
      <c r="A599" s="21">
        <v>259494</v>
      </c>
      <c r="B599" s="22" t="s">
        <v>1212</v>
      </c>
      <c r="C599" s="22" t="s">
        <v>1213</v>
      </c>
      <c r="D599" s="22" t="s">
        <v>276</v>
      </c>
      <c r="E599" s="23">
        <v>3106200</v>
      </c>
      <c r="F599" s="22" t="s">
        <v>862</v>
      </c>
      <c r="G599" s="22" t="str">
        <f t="shared" si="36"/>
        <v>Região Intermediária de Belo Horizonte</v>
      </c>
      <c r="H599" s="22">
        <f>VLOOKUP(E599,Planilha2!A:D,4,FALSE)</f>
        <v>0.81</v>
      </c>
      <c r="I599" s="22" t="s">
        <v>40</v>
      </c>
      <c r="J599" s="22" t="s">
        <v>40</v>
      </c>
      <c r="K599" s="22" t="s">
        <v>22</v>
      </c>
      <c r="L599" s="22" t="s">
        <v>22</v>
      </c>
      <c r="M599" s="22" t="s">
        <v>22</v>
      </c>
      <c r="N599" s="22" t="s">
        <v>40</v>
      </c>
      <c r="O599" s="23" t="s">
        <v>23</v>
      </c>
      <c r="P599" s="23" t="s">
        <v>58</v>
      </c>
      <c r="Q599" s="23" t="s">
        <v>23</v>
      </c>
      <c r="R599" s="23" t="s">
        <v>58</v>
      </c>
      <c r="S599" s="23" t="s">
        <v>93</v>
      </c>
      <c r="T599" s="24" t="s">
        <v>865</v>
      </c>
      <c r="U599" s="24" t="s">
        <v>3068</v>
      </c>
      <c r="V599" s="22" t="s">
        <v>36</v>
      </c>
      <c r="W599" s="8" t="s">
        <v>865</v>
      </c>
      <c r="X599" t="str">
        <f>VLOOKUP(E599,Planilha2!A:D,3,FALSE)</f>
        <v>Região Intermediária de Belo Horizonte</v>
      </c>
      <c r="Y599">
        <f>VLOOKUP(E599,Planilha2!A:D,4,FALSE)</f>
        <v>0.81</v>
      </c>
      <c r="Z599" s="16">
        <f t="shared" si="37"/>
        <v>1</v>
      </c>
      <c r="AA599" s="16">
        <f t="shared" si="38"/>
        <v>1</v>
      </c>
      <c r="AB599" s="16">
        <f t="shared" si="39"/>
        <v>1</v>
      </c>
    </row>
    <row r="600" spans="1:28" ht="73.5" customHeight="1" x14ac:dyDescent="0.25">
      <c r="A600" s="21">
        <v>259500</v>
      </c>
      <c r="B600" s="22" t="s">
        <v>1214</v>
      </c>
      <c r="C600" s="22" t="s">
        <v>1215</v>
      </c>
      <c r="D600" s="22" t="s">
        <v>92</v>
      </c>
      <c r="E600" s="23">
        <v>3106200</v>
      </c>
      <c r="F600" s="22" t="s">
        <v>61</v>
      </c>
      <c r="G600" s="22" t="str">
        <f t="shared" si="36"/>
        <v>Região Intermediária de Belo Horizonte</v>
      </c>
      <c r="H600" s="22">
        <f>VLOOKUP(E600,Planilha2!A:D,4,FALSE)</f>
        <v>0.81</v>
      </c>
      <c r="I600" s="22" t="s">
        <v>22</v>
      </c>
      <c r="J600" s="22" t="s">
        <v>40</v>
      </c>
      <c r="K600" s="22" t="s">
        <v>22</v>
      </c>
      <c r="L600" s="22" t="s">
        <v>22</v>
      </c>
      <c r="M600" s="22" t="s">
        <v>22</v>
      </c>
      <c r="N600" s="22" t="s">
        <v>40</v>
      </c>
      <c r="O600" s="23" t="s">
        <v>23</v>
      </c>
      <c r="P600" s="23" t="s">
        <v>23</v>
      </c>
      <c r="Q600" s="23" t="s">
        <v>23</v>
      </c>
      <c r="R600" s="23" t="s">
        <v>23</v>
      </c>
      <c r="S600" s="23" t="s">
        <v>24</v>
      </c>
      <c r="T600" s="24" t="s">
        <v>1077</v>
      </c>
      <c r="U600" s="24" t="s">
        <v>3068</v>
      </c>
      <c r="V600" s="22" t="s">
        <v>36</v>
      </c>
      <c r="W600" s="8" t="s">
        <v>1077</v>
      </c>
      <c r="X600" t="str">
        <f>VLOOKUP(E600,Planilha2!A:D,3,FALSE)</f>
        <v>Região Intermediária de Belo Horizonte</v>
      </c>
      <c r="Y600">
        <f>VLOOKUP(E600,Planilha2!A:D,4,FALSE)</f>
        <v>0.81</v>
      </c>
      <c r="Z600" s="16">
        <f t="shared" si="37"/>
        <v>1</v>
      </c>
      <c r="AA600" s="16">
        <f t="shared" si="38"/>
        <v>1</v>
      </c>
      <c r="AB600" s="16">
        <f t="shared" si="39"/>
        <v>1</v>
      </c>
    </row>
    <row r="601" spans="1:28" ht="73.5" customHeight="1" x14ac:dyDescent="0.25">
      <c r="A601" s="21">
        <v>259542</v>
      </c>
      <c r="B601" s="22" t="s">
        <v>1216</v>
      </c>
      <c r="C601" s="22" t="s">
        <v>1217</v>
      </c>
      <c r="D601" s="22" t="s">
        <v>65</v>
      </c>
      <c r="E601" s="23">
        <v>3106200</v>
      </c>
      <c r="F601" s="22" t="s">
        <v>61</v>
      </c>
      <c r="G601" s="22" t="str">
        <f t="shared" si="36"/>
        <v>Região Intermediária de Belo Horizonte</v>
      </c>
      <c r="H601" s="22">
        <f>VLOOKUP(E601,Planilha2!A:D,4,FALSE)</f>
        <v>0.81</v>
      </c>
      <c r="I601" s="22" t="s">
        <v>22</v>
      </c>
      <c r="J601" s="22" t="s">
        <v>40</v>
      </c>
      <c r="K601" s="22" t="s">
        <v>22</v>
      </c>
      <c r="L601" s="22" t="s">
        <v>22</v>
      </c>
      <c r="M601" s="22" t="s">
        <v>22</v>
      </c>
      <c r="N601" s="22" t="s">
        <v>22</v>
      </c>
      <c r="O601" s="23" t="s">
        <v>23</v>
      </c>
      <c r="P601" s="22" t="s">
        <v>337</v>
      </c>
      <c r="Q601" s="22" t="s">
        <v>337</v>
      </c>
      <c r="R601" s="22" t="s">
        <v>337</v>
      </c>
      <c r="S601" s="22" t="s">
        <v>18</v>
      </c>
      <c r="T601" s="24" t="s">
        <v>1218</v>
      </c>
      <c r="U601" s="24" t="s">
        <v>3068</v>
      </c>
      <c r="V601" s="22" t="s">
        <v>36</v>
      </c>
      <c r="W601" s="9" t="s">
        <v>1218</v>
      </c>
      <c r="X601" t="str">
        <f>VLOOKUP(E601,Planilha2!A:D,3,FALSE)</f>
        <v>Região Intermediária de Belo Horizonte</v>
      </c>
      <c r="Y601">
        <f>VLOOKUP(E601,Planilha2!A:D,4,FALSE)</f>
        <v>0.81</v>
      </c>
      <c r="Z601" s="16">
        <f t="shared" si="37"/>
        <v>1</v>
      </c>
      <c r="AA601" s="16">
        <f t="shared" si="38"/>
        <v>1</v>
      </c>
      <c r="AB601" s="16">
        <f t="shared" si="39"/>
        <v>1</v>
      </c>
    </row>
    <row r="602" spans="1:28" ht="73.5" customHeight="1" x14ac:dyDescent="0.25">
      <c r="A602" s="21">
        <v>259592</v>
      </c>
      <c r="B602" s="22" t="s">
        <v>1219</v>
      </c>
      <c r="C602" s="22" t="s">
        <v>1220</v>
      </c>
      <c r="D602" s="22" t="s">
        <v>28</v>
      </c>
      <c r="E602" s="23">
        <v>3104007</v>
      </c>
      <c r="F602" s="22" t="s">
        <v>782</v>
      </c>
      <c r="G602" s="22" t="str">
        <f t="shared" si="36"/>
        <v>Região Intermediária de Uberaba</v>
      </c>
      <c r="H602" s="22">
        <f>VLOOKUP(E602,Planilha2!A:D,4,FALSE)</f>
        <v>0.77200000000000002</v>
      </c>
      <c r="I602" s="22" t="s">
        <v>22</v>
      </c>
      <c r="J602" s="22" t="s">
        <v>22</v>
      </c>
      <c r="K602" s="22" t="s">
        <v>22</v>
      </c>
      <c r="L602" s="22" t="s">
        <v>22</v>
      </c>
      <c r="M602" s="22" t="s">
        <v>22</v>
      </c>
      <c r="N602" s="22" t="s">
        <v>22</v>
      </c>
      <c r="O602" s="23" t="s">
        <v>23</v>
      </c>
      <c r="P602" s="23" t="s">
        <v>58</v>
      </c>
      <c r="Q602" s="23" t="s">
        <v>58</v>
      </c>
      <c r="R602" s="23" t="s">
        <v>23</v>
      </c>
      <c r="S602" s="23" t="s">
        <v>93</v>
      </c>
      <c r="T602" s="24" t="s">
        <v>1221</v>
      </c>
      <c r="U602" s="24" t="s">
        <v>3068</v>
      </c>
      <c r="V602" s="22" t="s">
        <v>36</v>
      </c>
      <c r="W602" s="9" t="s">
        <v>1221</v>
      </c>
      <c r="X602" t="str">
        <f>VLOOKUP(E602,Planilha2!A:D,3,FALSE)</f>
        <v>Região Intermediária de Uberaba</v>
      </c>
      <c r="Y602">
        <f>VLOOKUP(E602,Planilha2!A:D,4,FALSE)</f>
        <v>0.77200000000000002</v>
      </c>
      <c r="Z602" s="16">
        <f t="shared" si="37"/>
        <v>1</v>
      </c>
      <c r="AA602" s="16">
        <f t="shared" si="38"/>
        <v>1</v>
      </c>
      <c r="AB602" s="16">
        <f t="shared" si="39"/>
        <v>1</v>
      </c>
    </row>
    <row r="603" spans="1:28" ht="73.5" customHeight="1" x14ac:dyDescent="0.25">
      <c r="A603" s="21">
        <v>259645</v>
      </c>
      <c r="B603" s="22" t="s">
        <v>1224</v>
      </c>
      <c r="C603" s="22" t="s">
        <v>1225</v>
      </c>
      <c r="D603" s="22" t="s">
        <v>92</v>
      </c>
      <c r="E603" s="23">
        <v>3106200</v>
      </c>
      <c r="F603" s="22" t="s">
        <v>61</v>
      </c>
      <c r="G603" s="22" t="str">
        <f t="shared" si="36"/>
        <v>Região Intermediária de Belo Horizonte</v>
      </c>
      <c r="H603" s="22">
        <f>VLOOKUP(E603,Planilha2!A:D,4,FALSE)</f>
        <v>0.81</v>
      </c>
      <c r="I603" s="22" t="s">
        <v>22</v>
      </c>
      <c r="J603" s="22" t="s">
        <v>40</v>
      </c>
      <c r="K603" s="22" t="s">
        <v>22</v>
      </c>
      <c r="L603" s="22" t="s">
        <v>22</v>
      </c>
      <c r="M603" s="22" t="s">
        <v>22</v>
      </c>
      <c r="N603" s="22" t="s">
        <v>40</v>
      </c>
      <c r="O603" s="23" t="s">
        <v>23</v>
      </c>
      <c r="P603" s="23" t="s">
        <v>23</v>
      </c>
      <c r="Q603" s="23" t="s">
        <v>23</v>
      </c>
      <c r="R603" s="23" t="s">
        <v>23</v>
      </c>
      <c r="S603" s="23" t="s">
        <v>24</v>
      </c>
      <c r="T603" s="24" t="s">
        <v>1226</v>
      </c>
      <c r="U603" s="24" t="s">
        <v>3068</v>
      </c>
      <c r="V603" s="22" t="s">
        <v>36</v>
      </c>
      <c r="W603" s="8" t="s">
        <v>1226</v>
      </c>
      <c r="X603" t="str">
        <f>VLOOKUP(E603,Planilha2!A:D,3,FALSE)</f>
        <v>Região Intermediária de Belo Horizonte</v>
      </c>
      <c r="Y603">
        <f>VLOOKUP(E603,Planilha2!A:D,4,FALSE)</f>
        <v>0.81</v>
      </c>
      <c r="Z603" s="16">
        <f t="shared" si="37"/>
        <v>1</v>
      </c>
      <c r="AA603" s="16">
        <f t="shared" si="38"/>
        <v>1</v>
      </c>
      <c r="AB603" s="16">
        <f t="shared" si="39"/>
        <v>1</v>
      </c>
    </row>
    <row r="604" spans="1:28" ht="73.5" customHeight="1" x14ac:dyDescent="0.25">
      <c r="A604" s="21">
        <v>259672</v>
      </c>
      <c r="B604" s="22" t="s">
        <v>1227</v>
      </c>
      <c r="C604" s="22" t="s">
        <v>1228</v>
      </c>
      <c r="D604" s="22" t="s">
        <v>28</v>
      </c>
      <c r="E604" s="23">
        <v>3106200</v>
      </c>
      <c r="F604" s="22" t="s">
        <v>61</v>
      </c>
      <c r="G604" s="22" t="str">
        <f t="shared" si="36"/>
        <v>Região Intermediária de Belo Horizonte</v>
      </c>
      <c r="H604" s="22">
        <f>VLOOKUP(E604,Planilha2!A:D,4,FALSE)</f>
        <v>0.81</v>
      </c>
      <c r="I604" s="22" t="s">
        <v>22</v>
      </c>
      <c r="J604" s="22" t="s">
        <v>40</v>
      </c>
      <c r="K604" s="22" t="s">
        <v>22</v>
      </c>
      <c r="L604" s="22" t="s">
        <v>22</v>
      </c>
      <c r="M604" s="22" t="s">
        <v>22</v>
      </c>
      <c r="N604" s="22" t="s">
        <v>40</v>
      </c>
      <c r="O604" s="23" t="s">
        <v>23</v>
      </c>
      <c r="P604" s="23" t="s">
        <v>23</v>
      </c>
      <c r="Q604" s="23" t="s">
        <v>23</v>
      </c>
      <c r="R604" s="23" t="s">
        <v>58</v>
      </c>
      <c r="S604" s="23" t="s">
        <v>93</v>
      </c>
      <c r="T604" s="24" t="s">
        <v>129</v>
      </c>
      <c r="U604" s="24" t="s">
        <v>3068</v>
      </c>
      <c r="V604" s="22" t="s">
        <v>36</v>
      </c>
      <c r="W604" s="8" t="s">
        <v>129</v>
      </c>
      <c r="X604" t="str">
        <f>VLOOKUP(E604,Planilha2!A:D,3,FALSE)</f>
        <v>Região Intermediária de Belo Horizonte</v>
      </c>
      <c r="Y604">
        <f>VLOOKUP(E604,Planilha2!A:D,4,FALSE)</f>
        <v>0.81</v>
      </c>
      <c r="Z604" s="16">
        <f t="shared" si="37"/>
        <v>1</v>
      </c>
      <c r="AA604" s="16">
        <f t="shared" si="38"/>
        <v>1</v>
      </c>
      <c r="AB604" s="16">
        <f t="shared" si="39"/>
        <v>1</v>
      </c>
    </row>
    <row r="605" spans="1:28" ht="73.5" customHeight="1" x14ac:dyDescent="0.25">
      <c r="A605" s="21">
        <v>259722</v>
      </c>
      <c r="B605" s="22" t="s">
        <v>1238</v>
      </c>
      <c r="C605" s="22" t="s">
        <v>1239</v>
      </c>
      <c r="D605" s="22" t="s">
        <v>92</v>
      </c>
      <c r="E605" s="23">
        <v>3142601</v>
      </c>
      <c r="F605" s="22" t="s">
        <v>1240</v>
      </c>
      <c r="G605" s="22" t="str">
        <f t="shared" si="36"/>
        <v>Região Intermediária de Varginha</v>
      </c>
      <c r="H605" s="22">
        <f>VLOOKUP(E605,Planilha2!A:D,4,FALSE)</f>
        <v>0.72099999999999997</v>
      </c>
      <c r="I605" s="22" t="s">
        <v>22</v>
      </c>
      <c r="J605" s="22" t="s">
        <v>22</v>
      </c>
      <c r="K605" s="22" t="s">
        <v>22</v>
      </c>
      <c r="L605" s="22" t="s">
        <v>40</v>
      </c>
      <c r="M605" s="22" t="s">
        <v>22</v>
      </c>
      <c r="N605" s="22" t="s">
        <v>22</v>
      </c>
      <c r="O605" s="23" t="s">
        <v>117</v>
      </c>
      <c r="P605" s="23" t="s">
        <v>23</v>
      </c>
      <c r="Q605" s="23" t="s">
        <v>23</v>
      </c>
      <c r="R605" s="23" t="s">
        <v>58</v>
      </c>
      <c r="S605" s="23" t="s">
        <v>93</v>
      </c>
      <c r="T605" s="24" t="s">
        <v>638</v>
      </c>
      <c r="U605" s="24" t="s">
        <v>3068</v>
      </c>
      <c r="V605" s="22" t="s">
        <v>36</v>
      </c>
      <c r="W605" s="9" t="s">
        <v>638</v>
      </c>
      <c r="X605" t="str">
        <f>VLOOKUP(E605,Planilha2!A:D,3,FALSE)</f>
        <v>Região Intermediária de Varginha</v>
      </c>
      <c r="Y605">
        <f>VLOOKUP(E605,Planilha2!A:D,4,FALSE)</f>
        <v>0.72099999999999997</v>
      </c>
      <c r="Z605" s="16">
        <f t="shared" si="37"/>
        <v>1</v>
      </c>
      <c r="AA605" s="16">
        <f t="shared" si="38"/>
        <v>1</v>
      </c>
      <c r="AB605" s="16">
        <f t="shared" si="39"/>
        <v>1</v>
      </c>
    </row>
    <row r="606" spans="1:28" ht="73.5" customHeight="1" x14ac:dyDescent="0.25">
      <c r="A606" s="21">
        <v>259889</v>
      </c>
      <c r="B606" s="22" t="s">
        <v>1251</v>
      </c>
      <c r="C606" s="22" t="s">
        <v>1252</v>
      </c>
      <c r="D606" s="22" t="s">
        <v>44</v>
      </c>
      <c r="E606" s="23">
        <v>3169406</v>
      </c>
      <c r="F606" s="22" t="s">
        <v>1253</v>
      </c>
      <c r="G606" s="22" t="str">
        <f t="shared" si="36"/>
        <v>Região Intermediária de Varginha</v>
      </c>
      <c r="H606" s="22">
        <f>VLOOKUP(E606,Planilha2!A:D,4,FALSE)</f>
        <v>0.73099999999999998</v>
      </c>
      <c r="I606" s="22" t="s">
        <v>22</v>
      </c>
      <c r="J606" s="22" t="s">
        <v>22</v>
      </c>
      <c r="K606" s="22" t="s">
        <v>22</v>
      </c>
      <c r="L606" s="22" t="s">
        <v>22</v>
      </c>
      <c r="M606" s="22" t="s">
        <v>22</v>
      </c>
      <c r="N606" s="22" t="s">
        <v>22</v>
      </c>
      <c r="O606" s="23" t="s">
        <v>117</v>
      </c>
      <c r="P606" s="23" t="s">
        <v>58</v>
      </c>
      <c r="Q606" s="23" t="s">
        <v>23</v>
      </c>
      <c r="R606" s="23" t="s">
        <v>23</v>
      </c>
      <c r="S606" s="23" t="s">
        <v>93</v>
      </c>
      <c r="T606" s="24" t="s">
        <v>693</v>
      </c>
      <c r="U606" s="24" t="s">
        <v>3068</v>
      </c>
      <c r="V606" s="22" t="s">
        <v>36</v>
      </c>
      <c r="W606" s="9" t="s">
        <v>693</v>
      </c>
      <c r="X606" t="str">
        <f>VLOOKUP(E606,Planilha2!A:D,3,FALSE)</f>
        <v>Região Intermediária de Varginha</v>
      </c>
      <c r="Y606">
        <f>VLOOKUP(E606,Planilha2!A:D,4,FALSE)</f>
        <v>0.73099999999999998</v>
      </c>
      <c r="Z606" s="16">
        <f t="shared" si="37"/>
        <v>1</v>
      </c>
      <c r="AA606" s="16">
        <f t="shared" si="38"/>
        <v>1</v>
      </c>
      <c r="AB606" s="16">
        <f t="shared" si="39"/>
        <v>1</v>
      </c>
    </row>
    <row r="607" spans="1:28" ht="73.5" customHeight="1" x14ac:dyDescent="0.25">
      <c r="A607" s="21">
        <v>259906</v>
      </c>
      <c r="B607" s="22" t="s">
        <v>1254</v>
      </c>
      <c r="C607" s="22" t="s">
        <v>1255</v>
      </c>
      <c r="D607" s="22" t="s">
        <v>20</v>
      </c>
      <c r="E607" s="23">
        <v>3133501</v>
      </c>
      <c r="F607" s="22" t="s">
        <v>1256</v>
      </c>
      <c r="G607" s="22" t="str">
        <f t="shared" si="36"/>
        <v>Região Intermediária de Divinópolis</v>
      </c>
      <c r="H607" s="22">
        <f>VLOOKUP(E607,Planilha2!A:D,4,FALSE)</f>
        <v>0.71299999999999997</v>
      </c>
      <c r="I607" s="22" t="s">
        <v>40</v>
      </c>
      <c r="J607" s="22" t="s">
        <v>22</v>
      </c>
      <c r="K607" s="22" t="s">
        <v>22</v>
      </c>
      <c r="L607" s="22" t="s">
        <v>22</v>
      </c>
      <c r="M607" s="22" t="s">
        <v>22</v>
      </c>
      <c r="N607" s="22" t="s">
        <v>40</v>
      </c>
      <c r="O607" s="23" t="s">
        <v>23</v>
      </c>
      <c r="P607" s="23" t="s">
        <v>58</v>
      </c>
      <c r="Q607" s="23" t="s">
        <v>23</v>
      </c>
      <c r="R607" s="23" t="s">
        <v>23</v>
      </c>
      <c r="S607" s="23" t="s">
        <v>93</v>
      </c>
      <c r="T607" s="24" t="s">
        <v>759</v>
      </c>
      <c r="U607" s="24" t="s">
        <v>3068</v>
      </c>
      <c r="V607" s="22" t="s">
        <v>36</v>
      </c>
      <c r="W607" s="8" t="s">
        <v>759</v>
      </c>
      <c r="X607" t="str">
        <f>VLOOKUP(E607,Planilha2!A:D,3,FALSE)</f>
        <v>Região Intermediária de Divinópolis</v>
      </c>
      <c r="Y607">
        <f>VLOOKUP(E607,Planilha2!A:D,4,FALSE)</f>
        <v>0.71299999999999997</v>
      </c>
      <c r="Z607" s="16">
        <f t="shared" si="37"/>
        <v>1</v>
      </c>
      <c r="AA607" s="16">
        <f t="shared" si="38"/>
        <v>1</v>
      </c>
      <c r="AB607" s="16">
        <f t="shared" si="39"/>
        <v>1</v>
      </c>
    </row>
    <row r="608" spans="1:28" ht="73.5" customHeight="1" x14ac:dyDescent="0.25">
      <c r="A608" s="21">
        <v>259923</v>
      </c>
      <c r="B608" s="22" t="s">
        <v>1257</v>
      </c>
      <c r="C608" s="22" t="s">
        <v>1258</v>
      </c>
      <c r="D608" s="22" t="s">
        <v>104</v>
      </c>
      <c r="E608" s="23">
        <v>3106200</v>
      </c>
      <c r="F608" s="22" t="s">
        <v>138</v>
      </c>
      <c r="G608" s="22" t="str">
        <f t="shared" si="36"/>
        <v>Região Intermediária de Belo Horizonte</v>
      </c>
      <c r="H608" s="22">
        <f>VLOOKUP(E608,Planilha2!A:D,4,FALSE)</f>
        <v>0.81</v>
      </c>
      <c r="I608" s="22" t="s">
        <v>40</v>
      </c>
      <c r="J608" s="22" t="s">
        <v>22</v>
      </c>
      <c r="K608" s="22" t="s">
        <v>22</v>
      </c>
      <c r="L608" s="22" t="s">
        <v>22</v>
      </c>
      <c r="M608" s="22" t="s">
        <v>22</v>
      </c>
      <c r="N608" s="22" t="s">
        <v>40</v>
      </c>
      <c r="O608" s="23" t="s">
        <v>23</v>
      </c>
      <c r="P608" s="23" t="s">
        <v>23</v>
      </c>
      <c r="Q608" s="23" t="s">
        <v>23</v>
      </c>
      <c r="R608" s="23" t="s">
        <v>23</v>
      </c>
      <c r="S608" s="23" t="s">
        <v>24</v>
      </c>
      <c r="T608" s="24" t="s">
        <v>1259</v>
      </c>
      <c r="U608" s="24" t="s">
        <v>3068</v>
      </c>
      <c r="V608" s="22" t="s">
        <v>36</v>
      </c>
      <c r="W608" s="8" t="s">
        <v>1259</v>
      </c>
      <c r="X608" t="str">
        <f>VLOOKUP(E608,Planilha2!A:D,3,FALSE)</f>
        <v>Região Intermediária de Belo Horizonte</v>
      </c>
      <c r="Y608">
        <f>VLOOKUP(E608,Planilha2!A:D,4,FALSE)</f>
        <v>0.81</v>
      </c>
      <c r="Z608" s="16">
        <f t="shared" si="37"/>
        <v>1</v>
      </c>
      <c r="AA608" s="16">
        <f t="shared" si="38"/>
        <v>1</v>
      </c>
      <c r="AB608" s="16">
        <f t="shared" si="39"/>
        <v>1</v>
      </c>
    </row>
    <row r="609" spans="1:28" ht="73.5" customHeight="1" x14ac:dyDescent="0.25">
      <c r="A609" s="21">
        <v>260084</v>
      </c>
      <c r="B609" s="22" t="s">
        <v>1269</v>
      </c>
      <c r="C609" s="22" t="s">
        <v>1270</v>
      </c>
      <c r="D609" s="22" t="s">
        <v>20</v>
      </c>
      <c r="E609" s="23">
        <v>3106200</v>
      </c>
      <c r="F609" s="22" t="s">
        <v>61</v>
      </c>
      <c r="G609" s="22" t="str">
        <f t="shared" si="36"/>
        <v>Região Intermediária de Belo Horizonte</v>
      </c>
      <c r="H609" s="22">
        <f>VLOOKUP(E609,Planilha2!A:D,4,FALSE)</f>
        <v>0.81</v>
      </c>
      <c r="I609" s="22" t="s">
        <v>22</v>
      </c>
      <c r="J609" s="22" t="s">
        <v>40</v>
      </c>
      <c r="K609" s="22" t="s">
        <v>22</v>
      </c>
      <c r="L609" s="22" t="s">
        <v>22</v>
      </c>
      <c r="M609" s="22" t="s">
        <v>22</v>
      </c>
      <c r="N609" s="22" t="s">
        <v>22</v>
      </c>
      <c r="O609" s="23" t="s">
        <v>117</v>
      </c>
      <c r="P609" s="23" t="s">
        <v>58</v>
      </c>
      <c r="Q609" s="23" t="s">
        <v>23</v>
      </c>
      <c r="R609" s="23" t="s">
        <v>58</v>
      </c>
      <c r="S609" s="23" t="s">
        <v>23</v>
      </c>
      <c r="T609" s="24">
        <v>55</v>
      </c>
      <c r="U609" s="24" t="s">
        <v>3068</v>
      </c>
      <c r="V609" s="22" t="s">
        <v>36</v>
      </c>
      <c r="W609" s="9">
        <v>55</v>
      </c>
      <c r="X609" t="str">
        <f>VLOOKUP(E609,Planilha2!A:D,3,FALSE)</f>
        <v>Região Intermediária de Belo Horizonte</v>
      </c>
      <c r="Y609">
        <f>VLOOKUP(E609,Planilha2!A:D,4,FALSE)</f>
        <v>0.81</v>
      </c>
      <c r="Z609" s="16">
        <f t="shared" si="37"/>
        <v>1</v>
      </c>
      <c r="AA609" s="16">
        <f t="shared" si="38"/>
        <v>1</v>
      </c>
      <c r="AB609" s="16">
        <f t="shared" si="39"/>
        <v>1</v>
      </c>
    </row>
    <row r="610" spans="1:28" ht="73.5" customHeight="1" x14ac:dyDescent="0.25">
      <c r="A610" s="21">
        <v>260220</v>
      </c>
      <c r="B610" s="22" t="s">
        <v>1274</v>
      </c>
      <c r="C610" s="22" t="s">
        <v>1275</v>
      </c>
      <c r="D610" s="22" t="s">
        <v>208</v>
      </c>
      <c r="E610" s="23">
        <v>3106200</v>
      </c>
      <c r="F610" s="22" t="s">
        <v>61</v>
      </c>
      <c r="G610" s="22" t="str">
        <f t="shared" si="36"/>
        <v>Região Intermediária de Belo Horizonte</v>
      </c>
      <c r="H610" s="22">
        <f>VLOOKUP(E610,Planilha2!A:D,4,FALSE)</f>
        <v>0.81</v>
      </c>
      <c r="I610" s="22" t="s">
        <v>40</v>
      </c>
      <c r="J610" s="22" t="s">
        <v>22</v>
      </c>
      <c r="K610" s="22" t="s">
        <v>22</v>
      </c>
      <c r="L610" s="22" t="s">
        <v>22</v>
      </c>
      <c r="M610" s="22" t="s">
        <v>22</v>
      </c>
      <c r="N610" s="22" t="s">
        <v>22</v>
      </c>
      <c r="O610" s="23" t="s">
        <v>23</v>
      </c>
      <c r="P610" s="23" t="s">
        <v>23</v>
      </c>
      <c r="Q610" s="23" t="s">
        <v>23</v>
      </c>
      <c r="R610" s="23" t="s">
        <v>23</v>
      </c>
      <c r="S610" s="23" t="s">
        <v>24</v>
      </c>
      <c r="T610" s="24" t="s">
        <v>248</v>
      </c>
      <c r="U610" s="24" t="s">
        <v>3068</v>
      </c>
      <c r="V610" s="22" t="s">
        <v>36</v>
      </c>
      <c r="W610" s="9" t="s">
        <v>248</v>
      </c>
      <c r="X610" t="str">
        <f>VLOOKUP(E610,Planilha2!A:D,3,FALSE)</f>
        <v>Região Intermediária de Belo Horizonte</v>
      </c>
      <c r="Y610">
        <f>VLOOKUP(E610,Planilha2!A:D,4,FALSE)</f>
        <v>0.81</v>
      </c>
      <c r="Z610" s="16">
        <f t="shared" si="37"/>
        <v>1</v>
      </c>
      <c r="AA610" s="16">
        <f t="shared" si="38"/>
        <v>1</v>
      </c>
      <c r="AB610" s="16">
        <f t="shared" si="39"/>
        <v>1</v>
      </c>
    </row>
    <row r="611" spans="1:28" ht="73.5" customHeight="1" x14ac:dyDescent="0.25">
      <c r="A611" s="21">
        <v>260354</v>
      </c>
      <c r="B611" s="22" t="s">
        <v>1284</v>
      </c>
      <c r="C611" s="22" t="s">
        <v>1285</v>
      </c>
      <c r="D611" s="22" t="s">
        <v>92</v>
      </c>
      <c r="E611" s="23">
        <v>3106200</v>
      </c>
      <c r="F611" s="22" t="s">
        <v>61</v>
      </c>
      <c r="G611" s="22" t="str">
        <f t="shared" si="36"/>
        <v>Região Intermediária de Belo Horizonte</v>
      </c>
      <c r="H611" s="22">
        <f>VLOOKUP(E611,Planilha2!A:D,4,FALSE)</f>
        <v>0.81</v>
      </c>
      <c r="I611" s="22" t="s">
        <v>40</v>
      </c>
      <c r="J611" s="22" t="s">
        <v>40</v>
      </c>
      <c r="K611" s="22" t="s">
        <v>22</v>
      </c>
      <c r="L611" s="22" t="s">
        <v>22</v>
      </c>
      <c r="M611" s="22" t="s">
        <v>22</v>
      </c>
      <c r="N611" s="22" t="s">
        <v>40</v>
      </c>
      <c r="O611" s="23" t="s">
        <v>117</v>
      </c>
      <c r="P611" s="23" t="s">
        <v>23</v>
      </c>
      <c r="Q611" s="23" t="s">
        <v>23</v>
      </c>
      <c r="R611" s="23" t="s">
        <v>58</v>
      </c>
      <c r="S611" s="23" t="s">
        <v>93</v>
      </c>
      <c r="T611" s="24" t="s">
        <v>903</v>
      </c>
      <c r="U611" s="24" t="s">
        <v>3068</v>
      </c>
      <c r="V611" s="22" t="s">
        <v>36</v>
      </c>
      <c r="W611" s="9" t="s">
        <v>903</v>
      </c>
      <c r="X611" t="str">
        <f>VLOOKUP(E611,Planilha2!A:D,3,FALSE)</f>
        <v>Região Intermediária de Belo Horizonte</v>
      </c>
      <c r="Y611">
        <f>VLOOKUP(E611,Planilha2!A:D,4,FALSE)</f>
        <v>0.81</v>
      </c>
      <c r="Z611" s="16">
        <f t="shared" si="37"/>
        <v>1</v>
      </c>
      <c r="AA611" s="16">
        <f t="shared" si="38"/>
        <v>1</v>
      </c>
      <c r="AB611" s="16">
        <f t="shared" si="39"/>
        <v>1</v>
      </c>
    </row>
    <row r="612" spans="1:28" ht="73.5" customHeight="1" x14ac:dyDescent="0.25">
      <c r="A612" s="21">
        <v>260501</v>
      </c>
      <c r="B612" s="22" t="s">
        <v>1288</v>
      </c>
      <c r="C612" s="22" t="s">
        <v>1289</v>
      </c>
      <c r="D612" s="22" t="s">
        <v>276</v>
      </c>
      <c r="E612" s="23">
        <v>3106200</v>
      </c>
      <c r="F612" s="22" t="s">
        <v>61</v>
      </c>
      <c r="G612" s="22" t="str">
        <f t="shared" si="36"/>
        <v>Região Intermediária de Belo Horizonte</v>
      </c>
      <c r="H612" s="22">
        <f>VLOOKUP(E612,Planilha2!A:D,4,FALSE)</f>
        <v>0.81</v>
      </c>
      <c r="I612" s="22" t="s">
        <v>40</v>
      </c>
      <c r="J612" s="22" t="s">
        <v>40</v>
      </c>
      <c r="K612" s="22" t="s">
        <v>22</v>
      </c>
      <c r="L612" s="22" t="s">
        <v>22</v>
      </c>
      <c r="M612" s="22" t="s">
        <v>22</v>
      </c>
      <c r="N612" s="22" t="s">
        <v>22</v>
      </c>
      <c r="O612" s="23" t="s">
        <v>23</v>
      </c>
      <c r="P612" s="23" t="s">
        <v>23</v>
      </c>
      <c r="Q612" s="23" t="s">
        <v>23</v>
      </c>
      <c r="R612" s="23" t="s">
        <v>23</v>
      </c>
      <c r="S612" s="23" t="s">
        <v>24</v>
      </c>
      <c r="T612" s="24" t="s">
        <v>746</v>
      </c>
      <c r="U612" s="24" t="s">
        <v>3068</v>
      </c>
      <c r="V612" s="22" t="s">
        <v>36</v>
      </c>
      <c r="W612" s="8" t="s">
        <v>746</v>
      </c>
      <c r="X612" t="str">
        <f>VLOOKUP(E612,Planilha2!A:D,3,FALSE)</f>
        <v>Região Intermediária de Belo Horizonte</v>
      </c>
      <c r="Y612">
        <f>VLOOKUP(E612,Planilha2!A:D,4,FALSE)</f>
        <v>0.81</v>
      </c>
      <c r="Z612" s="16">
        <f t="shared" si="37"/>
        <v>1</v>
      </c>
      <c r="AA612" s="16">
        <f t="shared" si="38"/>
        <v>1</v>
      </c>
      <c r="AB612" s="16">
        <f t="shared" si="39"/>
        <v>1</v>
      </c>
    </row>
    <row r="613" spans="1:28" ht="73.5" customHeight="1" x14ac:dyDescent="0.25">
      <c r="A613" s="21">
        <v>260654</v>
      </c>
      <c r="B613" s="22" t="s">
        <v>1294</v>
      </c>
      <c r="C613" s="22" t="s">
        <v>1295</v>
      </c>
      <c r="D613" s="22" t="s">
        <v>92</v>
      </c>
      <c r="E613" s="23">
        <v>3106705</v>
      </c>
      <c r="F613" s="22" t="s">
        <v>1296</v>
      </c>
      <c r="G613" s="22" t="str">
        <f t="shared" si="36"/>
        <v>Região Intermediária de Belo Horizonte</v>
      </c>
      <c r="H613" s="22">
        <f>VLOOKUP(E613,Planilha2!A:D,4,FALSE)</f>
        <v>0.749</v>
      </c>
      <c r="I613" s="22" t="s">
        <v>40</v>
      </c>
      <c r="J613" s="22" t="s">
        <v>22</v>
      </c>
      <c r="K613" s="22" t="s">
        <v>22</v>
      </c>
      <c r="L613" s="22" t="s">
        <v>22</v>
      </c>
      <c r="M613" s="22" t="s">
        <v>22</v>
      </c>
      <c r="N613" s="22" t="s">
        <v>22</v>
      </c>
      <c r="O613" s="23" t="s">
        <v>23</v>
      </c>
      <c r="P613" s="23" t="s">
        <v>58</v>
      </c>
      <c r="Q613" s="23" t="s">
        <v>23</v>
      </c>
      <c r="R613" s="23" t="s">
        <v>58</v>
      </c>
      <c r="S613" s="23" t="s">
        <v>23</v>
      </c>
      <c r="T613" s="24" t="s">
        <v>1297</v>
      </c>
      <c r="U613" s="24" t="s">
        <v>3068</v>
      </c>
      <c r="V613" s="22" t="s">
        <v>36</v>
      </c>
      <c r="W613" s="9" t="s">
        <v>1297</v>
      </c>
      <c r="X613" t="str">
        <f>VLOOKUP(E613,Planilha2!A:D,3,FALSE)</f>
        <v>Região Intermediária de Belo Horizonte</v>
      </c>
      <c r="Y613">
        <f>VLOOKUP(E613,Planilha2!A:D,4,FALSE)</f>
        <v>0.749</v>
      </c>
      <c r="Z613" s="16">
        <f t="shared" si="37"/>
        <v>1</v>
      </c>
      <c r="AA613" s="16">
        <f t="shared" si="38"/>
        <v>1</v>
      </c>
      <c r="AB613" s="16">
        <f t="shared" si="39"/>
        <v>1</v>
      </c>
    </row>
    <row r="614" spans="1:28" ht="73.5" customHeight="1" x14ac:dyDescent="0.25">
      <c r="A614" s="21">
        <v>260769</v>
      </c>
      <c r="B614" s="22" t="s">
        <v>1302</v>
      </c>
      <c r="C614" s="22" t="s">
        <v>1303</v>
      </c>
      <c r="D614" s="22" t="s">
        <v>208</v>
      </c>
      <c r="E614" s="23">
        <v>3112505</v>
      </c>
      <c r="F614" s="22" t="s">
        <v>1304</v>
      </c>
      <c r="G614" s="22" t="str">
        <f t="shared" si="36"/>
        <v>Região Intermediária de Belo Horizonte</v>
      </c>
      <c r="H614" s="22">
        <f>VLOOKUP(E614,Planilha2!A:D,4,FALSE)</f>
        <v>0.69499999999999995</v>
      </c>
      <c r="I614" s="22" t="s">
        <v>40</v>
      </c>
      <c r="J614" s="22" t="s">
        <v>22</v>
      </c>
      <c r="K614" s="22" t="s">
        <v>22</v>
      </c>
      <c r="L614" s="22" t="s">
        <v>40</v>
      </c>
      <c r="M614" s="22" t="s">
        <v>22</v>
      </c>
      <c r="N614" s="22" t="s">
        <v>22</v>
      </c>
      <c r="O614" s="23" t="s">
        <v>23</v>
      </c>
      <c r="P614" s="23" t="s">
        <v>23</v>
      </c>
      <c r="Q614" s="23" t="s">
        <v>23</v>
      </c>
      <c r="R614" s="23" t="s">
        <v>23</v>
      </c>
      <c r="S614" s="23" t="s">
        <v>24</v>
      </c>
      <c r="T614" s="24" t="s">
        <v>1226</v>
      </c>
      <c r="U614" s="24" t="s">
        <v>3068</v>
      </c>
      <c r="V614" s="22" t="s">
        <v>36</v>
      </c>
      <c r="W614" s="8" t="s">
        <v>1226</v>
      </c>
      <c r="X614" t="str">
        <f>VLOOKUP(E614,Planilha2!A:D,3,FALSE)</f>
        <v>Região Intermediária de Belo Horizonte</v>
      </c>
      <c r="Y614">
        <f>VLOOKUP(E614,Planilha2!A:D,4,FALSE)</f>
        <v>0.69499999999999995</v>
      </c>
      <c r="Z614" s="16">
        <f t="shared" si="37"/>
        <v>1</v>
      </c>
      <c r="AA614" s="16">
        <f t="shared" si="38"/>
        <v>1</v>
      </c>
      <c r="AB614" s="16">
        <f t="shared" si="39"/>
        <v>1</v>
      </c>
    </row>
    <row r="615" spans="1:28" ht="73.5" customHeight="1" x14ac:dyDescent="0.25">
      <c r="A615" s="21">
        <v>260788</v>
      </c>
      <c r="B615" s="22" t="s">
        <v>1305</v>
      </c>
      <c r="C615" s="22" t="s">
        <v>1306</v>
      </c>
      <c r="D615" s="22" t="s">
        <v>104</v>
      </c>
      <c r="E615" s="23">
        <v>3106200</v>
      </c>
      <c r="F615" s="22" t="s">
        <v>61</v>
      </c>
      <c r="G615" s="22" t="str">
        <f t="shared" si="36"/>
        <v>Região Intermediária de Belo Horizonte</v>
      </c>
      <c r="H615" s="22">
        <f>VLOOKUP(E615,Planilha2!A:D,4,FALSE)</f>
        <v>0.81</v>
      </c>
      <c r="I615" s="22" t="s">
        <v>40</v>
      </c>
      <c r="J615" s="22" t="s">
        <v>22</v>
      </c>
      <c r="K615" s="22" t="s">
        <v>22</v>
      </c>
      <c r="L615" s="22" t="s">
        <v>22</v>
      </c>
      <c r="M615" s="22" t="s">
        <v>22</v>
      </c>
      <c r="N615" s="22" t="s">
        <v>22</v>
      </c>
      <c r="O615" s="23" t="s">
        <v>23</v>
      </c>
      <c r="P615" s="23" t="s">
        <v>23</v>
      </c>
      <c r="Q615" s="23" t="s">
        <v>23</v>
      </c>
      <c r="R615" s="23" t="s">
        <v>58</v>
      </c>
      <c r="S615" s="23" t="s">
        <v>24</v>
      </c>
      <c r="T615" s="24" t="s">
        <v>832</v>
      </c>
      <c r="U615" s="24" t="s">
        <v>3068</v>
      </c>
      <c r="V615" s="22" t="s">
        <v>36</v>
      </c>
      <c r="W615" s="9" t="s">
        <v>832</v>
      </c>
      <c r="X615" t="str">
        <f>VLOOKUP(E615,Planilha2!A:D,3,FALSE)</f>
        <v>Região Intermediária de Belo Horizonte</v>
      </c>
      <c r="Y615">
        <f>VLOOKUP(E615,Planilha2!A:D,4,FALSE)</f>
        <v>0.81</v>
      </c>
      <c r="Z615" s="16">
        <f t="shared" si="37"/>
        <v>1</v>
      </c>
      <c r="AA615" s="16">
        <f t="shared" si="38"/>
        <v>1</v>
      </c>
      <c r="AB615" s="16">
        <f t="shared" si="39"/>
        <v>1</v>
      </c>
    </row>
    <row r="616" spans="1:28" ht="73.5" customHeight="1" x14ac:dyDescent="0.25">
      <c r="A616" s="21">
        <v>260791</v>
      </c>
      <c r="B616" s="22" t="s">
        <v>1307</v>
      </c>
      <c r="C616" s="22" t="s">
        <v>1308</v>
      </c>
      <c r="D616" s="22" t="s">
        <v>92</v>
      </c>
      <c r="E616" s="23">
        <v>3106200</v>
      </c>
      <c r="F616" s="22" t="s">
        <v>61</v>
      </c>
      <c r="G616" s="22" t="str">
        <f t="shared" si="36"/>
        <v>Região Intermediária de Belo Horizonte</v>
      </c>
      <c r="H616" s="22">
        <f>VLOOKUP(E616,Planilha2!A:D,4,FALSE)</f>
        <v>0.81</v>
      </c>
      <c r="I616" s="22" t="s">
        <v>22</v>
      </c>
      <c r="J616" s="22" t="s">
        <v>22</v>
      </c>
      <c r="K616" s="22" t="s">
        <v>22</v>
      </c>
      <c r="L616" s="22" t="s">
        <v>40</v>
      </c>
      <c r="M616" s="22" t="s">
        <v>22</v>
      </c>
      <c r="N616" s="22" t="s">
        <v>22</v>
      </c>
      <c r="O616" s="23" t="s">
        <v>23</v>
      </c>
      <c r="P616" s="23" t="s">
        <v>58</v>
      </c>
      <c r="Q616" s="23" t="s">
        <v>23</v>
      </c>
      <c r="R616" s="23" t="s">
        <v>23</v>
      </c>
      <c r="S616" s="23" t="s">
        <v>93</v>
      </c>
      <c r="T616" s="24" t="s">
        <v>484</v>
      </c>
      <c r="U616" s="24" t="s">
        <v>3068</v>
      </c>
      <c r="V616" s="22" t="s">
        <v>36</v>
      </c>
      <c r="W616" s="8" t="s">
        <v>484</v>
      </c>
      <c r="X616" t="str">
        <f>VLOOKUP(E616,Planilha2!A:D,3,FALSE)</f>
        <v>Região Intermediária de Belo Horizonte</v>
      </c>
      <c r="Y616">
        <f>VLOOKUP(E616,Planilha2!A:D,4,FALSE)</f>
        <v>0.81</v>
      </c>
      <c r="Z616" s="16">
        <f t="shared" si="37"/>
        <v>1</v>
      </c>
      <c r="AA616" s="16">
        <f t="shared" si="38"/>
        <v>1</v>
      </c>
      <c r="AB616" s="16">
        <f t="shared" si="39"/>
        <v>1</v>
      </c>
    </row>
    <row r="617" spans="1:28" ht="73.5" customHeight="1" x14ac:dyDescent="0.25">
      <c r="A617" s="21">
        <v>260855</v>
      </c>
      <c r="B617" s="22" t="s">
        <v>1313</v>
      </c>
      <c r="C617" s="22" t="s">
        <v>1314</v>
      </c>
      <c r="D617" s="22" t="s">
        <v>92</v>
      </c>
      <c r="E617" s="23">
        <v>3122306</v>
      </c>
      <c r="F617" s="22" t="s">
        <v>1315</v>
      </c>
      <c r="G617" s="22" t="str">
        <f t="shared" si="36"/>
        <v>Região Intermediária de Divinópolis</v>
      </c>
      <c r="H617" s="22">
        <f>VLOOKUP(E617,Planilha2!A:D,4,FALSE)</f>
        <v>0.76400000000000001</v>
      </c>
      <c r="I617" s="22" t="s">
        <v>22</v>
      </c>
      <c r="J617" s="22" t="s">
        <v>22</v>
      </c>
      <c r="K617" s="22" t="s">
        <v>22</v>
      </c>
      <c r="L617" s="22" t="s">
        <v>40</v>
      </c>
      <c r="M617" s="22" t="s">
        <v>22</v>
      </c>
      <c r="N617" s="22" t="s">
        <v>22</v>
      </c>
      <c r="O617" s="23" t="s">
        <v>23</v>
      </c>
      <c r="P617" s="23" t="s">
        <v>58</v>
      </c>
      <c r="Q617" s="23" t="s">
        <v>23</v>
      </c>
      <c r="R617" s="23" t="s">
        <v>23</v>
      </c>
      <c r="S617" s="23" t="s">
        <v>93</v>
      </c>
      <c r="T617" s="24" t="s">
        <v>638</v>
      </c>
      <c r="U617" s="24" t="s">
        <v>3068</v>
      </c>
      <c r="V617" s="22" t="s">
        <v>36</v>
      </c>
      <c r="W617" s="8" t="s">
        <v>638</v>
      </c>
      <c r="X617" t="str">
        <f>VLOOKUP(E617,Planilha2!A:D,3,FALSE)</f>
        <v>Região Intermediária de Divinópolis</v>
      </c>
      <c r="Y617">
        <f>VLOOKUP(E617,Planilha2!A:D,4,FALSE)</f>
        <v>0.76400000000000001</v>
      </c>
      <c r="Z617" s="16">
        <f t="shared" si="37"/>
        <v>1</v>
      </c>
      <c r="AA617" s="16">
        <f t="shared" si="38"/>
        <v>1</v>
      </c>
      <c r="AB617" s="16">
        <f t="shared" si="39"/>
        <v>1</v>
      </c>
    </row>
    <row r="618" spans="1:28" ht="73.5" customHeight="1" x14ac:dyDescent="0.25">
      <c r="A618" s="21">
        <v>261048</v>
      </c>
      <c r="B618" s="22" t="s">
        <v>2085</v>
      </c>
      <c r="C618" s="22" t="s">
        <v>2086</v>
      </c>
      <c r="D618" s="22" t="s">
        <v>28</v>
      </c>
      <c r="E618" s="23">
        <v>3170701</v>
      </c>
      <c r="F618" s="22" t="s">
        <v>408</v>
      </c>
      <c r="G618" s="22" t="str">
        <f t="shared" si="36"/>
        <v>Região Intermediária de Varginha</v>
      </c>
      <c r="H618" s="22">
        <f>VLOOKUP(E618,Planilha2!A:D,4,FALSE)</f>
        <v>0.77800000000000002</v>
      </c>
      <c r="I618" s="22" t="s">
        <v>22</v>
      </c>
      <c r="J618" s="22" t="s">
        <v>40</v>
      </c>
      <c r="K618" s="22" t="s">
        <v>22</v>
      </c>
      <c r="L618" s="22" t="s">
        <v>22</v>
      </c>
      <c r="M618" s="22" t="s">
        <v>22</v>
      </c>
      <c r="N618" s="22" t="s">
        <v>40</v>
      </c>
      <c r="O618" s="23" t="s">
        <v>117</v>
      </c>
      <c r="P618" s="23" t="s">
        <v>23</v>
      </c>
      <c r="Q618" s="23" t="s">
        <v>23</v>
      </c>
      <c r="R618" s="23" t="s">
        <v>23</v>
      </c>
      <c r="S618" s="23" t="s">
        <v>30</v>
      </c>
      <c r="T618" s="25">
        <v>68.75</v>
      </c>
      <c r="U618" s="24" t="s">
        <v>3068</v>
      </c>
      <c r="V618" s="22" t="s">
        <v>36</v>
      </c>
      <c r="W618" s="11">
        <v>68.75</v>
      </c>
      <c r="X618" t="str">
        <f>VLOOKUP(E618,Planilha2!A:D,3,FALSE)</f>
        <v>Região Intermediária de Varginha</v>
      </c>
      <c r="Y618">
        <f>VLOOKUP(E618,Planilha2!A:D,4,FALSE)</f>
        <v>0.77800000000000002</v>
      </c>
      <c r="Z618" s="16">
        <f t="shared" si="37"/>
        <v>1</v>
      </c>
      <c r="AA618" s="16">
        <f t="shared" si="38"/>
        <v>1</v>
      </c>
      <c r="AB618" s="16">
        <f t="shared" si="39"/>
        <v>1</v>
      </c>
    </row>
    <row r="619" spans="1:28" ht="73.5" customHeight="1" x14ac:dyDescent="0.25">
      <c r="A619" s="21">
        <v>261253</v>
      </c>
      <c r="B619" s="22" t="s">
        <v>1332</v>
      </c>
      <c r="C619" s="22" t="s">
        <v>1333</v>
      </c>
      <c r="D619" s="22" t="s">
        <v>92</v>
      </c>
      <c r="E619" s="23">
        <v>3114204</v>
      </c>
      <c r="F619" s="22" t="s">
        <v>1334</v>
      </c>
      <c r="G619" s="22" t="str">
        <f t="shared" si="36"/>
        <v>Região Intermediária de Divinópolis</v>
      </c>
      <c r="H619" s="22">
        <f>VLOOKUP(E619,Planilha2!A:D,4,FALSE)</f>
        <v>0.71</v>
      </c>
      <c r="I619" s="22" t="s">
        <v>22</v>
      </c>
      <c r="J619" s="22" t="s">
        <v>22</v>
      </c>
      <c r="K619" s="22" t="s">
        <v>22</v>
      </c>
      <c r="L619" s="22" t="s">
        <v>22</v>
      </c>
      <c r="M619" s="22" t="s">
        <v>22</v>
      </c>
      <c r="N619" s="22" t="s">
        <v>40</v>
      </c>
      <c r="O619" s="23" t="s">
        <v>23</v>
      </c>
      <c r="P619" s="23" t="s">
        <v>23</v>
      </c>
      <c r="Q619" s="23" t="s">
        <v>23</v>
      </c>
      <c r="R619" s="23" t="s">
        <v>23</v>
      </c>
      <c r="S619" s="23" t="s">
        <v>24</v>
      </c>
      <c r="T619" s="24" t="s">
        <v>135</v>
      </c>
      <c r="U619" s="24" t="s">
        <v>3068</v>
      </c>
      <c r="V619" s="22" t="s">
        <v>36</v>
      </c>
      <c r="W619" s="8" t="s">
        <v>135</v>
      </c>
      <c r="X619" t="str">
        <f>VLOOKUP(E619,Planilha2!A:D,3,FALSE)</f>
        <v>Região Intermediária de Divinópolis</v>
      </c>
      <c r="Y619">
        <f>VLOOKUP(E619,Planilha2!A:D,4,FALSE)</f>
        <v>0.71</v>
      </c>
      <c r="Z619" s="16">
        <f t="shared" si="37"/>
        <v>1</v>
      </c>
      <c r="AA619" s="16">
        <f t="shared" si="38"/>
        <v>1</v>
      </c>
      <c r="AB619" s="16">
        <f t="shared" si="39"/>
        <v>1</v>
      </c>
    </row>
    <row r="620" spans="1:28" ht="73.5" customHeight="1" x14ac:dyDescent="0.25">
      <c r="A620" s="21">
        <v>261258</v>
      </c>
      <c r="B620" s="22" t="s">
        <v>1335</v>
      </c>
      <c r="C620" s="22" t="s">
        <v>1336</v>
      </c>
      <c r="D620" s="22" t="s">
        <v>92</v>
      </c>
      <c r="E620" s="23">
        <v>3106200</v>
      </c>
      <c r="F620" s="22" t="s">
        <v>1337</v>
      </c>
      <c r="G620" s="22" t="str">
        <f t="shared" si="36"/>
        <v>Região Intermediária de Belo Horizonte</v>
      </c>
      <c r="H620" s="22">
        <f>VLOOKUP(E620,Planilha2!A:D,4,FALSE)</f>
        <v>0.81</v>
      </c>
      <c r="I620" s="22" t="s">
        <v>40</v>
      </c>
      <c r="J620" s="22" t="s">
        <v>22</v>
      </c>
      <c r="K620" s="22" t="s">
        <v>22</v>
      </c>
      <c r="L620" s="22" t="s">
        <v>22</v>
      </c>
      <c r="M620" s="22" t="s">
        <v>22</v>
      </c>
      <c r="N620" s="22" t="s">
        <v>22</v>
      </c>
      <c r="O620" s="23" t="s">
        <v>23</v>
      </c>
      <c r="P620" s="23" t="s">
        <v>23</v>
      </c>
      <c r="Q620" s="23" t="s">
        <v>23</v>
      </c>
      <c r="R620" s="23" t="s">
        <v>23</v>
      </c>
      <c r="S620" s="23" t="s">
        <v>30</v>
      </c>
      <c r="T620" s="24" t="s">
        <v>903</v>
      </c>
      <c r="U620" s="24" t="s">
        <v>3068</v>
      </c>
      <c r="V620" s="22" t="s">
        <v>36</v>
      </c>
      <c r="W620" s="9" t="s">
        <v>903</v>
      </c>
      <c r="X620" t="str">
        <f>VLOOKUP(E620,Planilha2!A:D,3,FALSE)</f>
        <v>Região Intermediária de Belo Horizonte</v>
      </c>
      <c r="Y620">
        <f>VLOOKUP(E620,Planilha2!A:D,4,FALSE)</f>
        <v>0.81</v>
      </c>
      <c r="Z620" s="16">
        <f t="shared" si="37"/>
        <v>1</v>
      </c>
      <c r="AA620" s="16">
        <f t="shared" si="38"/>
        <v>1</v>
      </c>
      <c r="AB620" s="16">
        <f t="shared" si="39"/>
        <v>1</v>
      </c>
    </row>
    <row r="621" spans="1:28" ht="73.5" customHeight="1" x14ac:dyDescent="0.25">
      <c r="A621" s="21">
        <v>261456</v>
      </c>
      <c r="B621" s="22" t="s">
        <v>1340</v>
      </c>
      <c r="C621" s="22" t="s">
        <v>1341</v>
      </c>
      <c r="D621" s="22" t="s">
        <v>92</v>
      </c>
      <c r="E621" s="23">
        <v>3162500</v>
      </c>
      <c r="F621" s="22" t="s">
        <v>1342</v>
      </c>
      <c r="G621" s="22" t="str">
        <f t="shared" si="36"/>
        <v>Região Intermediária de Barbacena</v>
      </c>
      <c r="H621" s="22">
        <f>VLOOKUP(E621,Planilha2!A:D,4,FALSE)</f>
        <v>0.75800000000000001</v>
      </c>
      <c r="I621" s="22" t="s">
        <v>22</v>
      </c>
      <c r="J621" s="22" t="s">
        <v>22</v>
      </c>
      <c r="K621" s="22" t="s">
        <v>22</v>
      </c>
      <c r="L621" s="22" t="s">
        <v>22</v>
      </c>
      <c r="M621" s="22" t="s">
        <v>22</v>
      </c>
      <c r="N621" s="22" t="s">
        <v>22</v>
      </c>
      <c r="O621" s="23" t="s">
        <v>23</v>
      </c>
      <c r="P621" s="23" t="s">
        <v>23</v>
      </c>
      <c r="Q621" s="23" t="s">
        <v>58</v>
      </c>
      <c r="R621" s="23" t="s">
        <v>23</v>
      </c>
      <c r="S621" s="23" t="s">
        <v>24</v>
      </c>
      <c r="T621" s="24" t="s">
        <v>698</v>
      </c>
      <c r="U621" s="24" t="s">
        <v>3068</v>
      </c>
      <c r="V621" s="22" t="s">
        <v>36</v>
      </c>
      <c r="W621" s="8" t="s">
        <v>698</v>
      </c>
      <c r="X621" t="str">
        <f>VLOOKUP(E621,Planilha2!A:D,3,FALSE)</f>
        <v>Região Intermediária de Barbacena</v>
      </c>
      <c r="Y621">
        <f>VLOOKUP(E621,Planilha2!A:D,4,FALSE)</f>
        <v>0.75800000000000001</v>
      </c>
      <c r="Z621" s="16">
        <f t="shared" si="37"/>
        <v>1</v>
      </c>
      <c r="AA621" s="16">
        <f t="shared" si="38"/>
        <v>1</v>
      </c>
      <c r="AB621" s="16">
        <f t="shared" si="39"/>
        <v>1</v>
      </c>
    </row>
    <row r="622" spans="1:28" ht="73.5" customHeight="1" x14ac:dyDescent="0.25">
      <c r="A622" s="21">
        <v>261541</v>
      </c>
      <c r="B622" s="22" t="s">
        <v>1347</v>
      </c>
      <c r="C622" s="22" t="s">
        <v>1348</v>
      </c>
      <c r="D622" s="22" t="s">
        <v>92</v>
      </c>
      <c r="E622" s="23">
        <v>3170206</v>
      </c>
      <c r="F622" s="22" t="s">
        <v>1349</v>
      </c>
      <c r="G622" s="22" t="str">
        <f t="shared" si="36"/>
        <v>Região Intermediária de Uberlândia</v>
      </c>
      <c r="H622" s="22">
        <f>VLOOKUP(E622,Planilha2!A:D,4,FALSE)</f>
        <v>0.78900000000000003</v>
      </c>
      <c r="I622" s="22" t="s">
        <v>22</v>
      </c>
      <c r="J622" s="22" t="s">
        <v>22</v>
      </c>
      <c r="K622" s="22" t="s">
        <v>22</v>
      </c>
      <c r="L622" s="22" t="s">
        <v>22</v>
      </c>
      <c r="M622" s="22" t="s">
        <v>22</v>
      </c>
      <c r="N622" s="22" t="s">
        <v>40</v>
      </c>
      <c r="O622" s="23" t="s">
        <v>23</v>
      </c>
      <c r="P622" s="23" t="s">
        <v>23</v>
      </c>
      <c r="Q622" s="23" t="s">
        <v>23</v>
      </c>
      <c r="R622" s="23" t="s">
        <v>23</v>
      </c>
      <c r="S622" s="23" t="s">
        <v>24</v>
      </c>
      <c r="T622" s="24" t="s">
        <v>1350</v>
      </c>
      <c r="U622" s="24" t="s">
        <v>3068</v>
      </c>
      <c r="V622" s="22" t="s">
        <v>36</v>
      </c>
      <c r="W622" s="8" t="s">
        <v>1350</v>
      </c>
      <c r="X622" t="str">
        <f>VLOOKUP(E622,Planilha2!A:D,3,FALSE)</f>
        <v>Região Intermediária de Uberlândia</v>
      </c>
      <c r="Y622">
        <f>VLOOKUP(E622,Planilha2!A:D,4,FALSE)</f>
        <v>0.78900000000000003</v>
      </c>
      <c r="Z622" s="16">
        <f t="shared" si="37"/>
        <v>1</v>
      </c>
      <c r="AA622" s="16">
        <f t="shared" si="38"/>
        <v>1</v>
      </c>
      <c r="AB622" s="16">
        <f t="shared" si="39"/>
        <v>1</v>
      </c>
    </row>
    <row r="623" spans="1:28" ht="73.5" customHeight="1" x14ac:dyDescent="0.25">
      <c r="A623" s="21">
        <v>261572</v>
      </c>
      <c r="B623" s="22" t="s">
        <v>1351</v>
      </c>
      <c r="C623" s="22" t="s">
        <v>1352</v>
      </c>
      <c r="D623" s="22" t="s">
        <v>92</v>
      </c>
      <c r="E623" s="23">
        <v>3106200</v>
      </c>
      <c r="F623" s="22" t="s">
        <v>1353</v>
      </c>
      <c r="G623" s="22" t="str">
        <f t="shared" si="36"/>
        <v>Região Intermediária de Belo Horizonte</v>
      </c>
      <c r="H623" s="22">
        <f>VLOOKUP(E623,Planilha2!A:D,4,FALSE)</f>
        <v>0.81</v>
      </c>
      <c r="I623" s="22" t="s">
        <v>22</v>
      </c>
      <c r="J623" s="22" t="s">
        <v>40</v>
      </c>
      <c r="K623" s="22" t="s">
        <v>22</v>
      </c>
      <c r="L623" s="22" t="s">
        <v>22</v>
      </c>
      <c r="M623" s="22" t="s">
        <v>22</v>
      </c>
      <c r="N623" s="22" t="s">
        <v>40</v>
      </c>
      <c r="O623" s="23" t="s">
        <v>23</v>
      </c>
      <c r="P623" s="23" t="s">
        <v>23</v>
      </c>
      <c r="Q623" s="23" t="s">
        <v>23</v>
      </c>
      <c r="R623" s="23" t="s">
        <v>58</v>
      </c>
      <c r="S623" s="23" t="s">
        <v>93</v>
      </c>
      <c r="T623" s="24" t="s">
        <v>1354</v>
      </c>
      <c r="U623" s="24" t="s">
        <v>3068</v>
      </c>
      <c r="V623" s="22" t="s">
        <v>36</v>
      </c>
      <c r="W623" s="8" t="s">
        <v>1354</v>
      </c>
      <c r="X623" t="str">
        <f>VLOOKUP(E623,Planilha2!A:D,3,FALSE)</f>
        <v>Região Intermediária de Belo Horizonte</v>
      </c>
      <c r="Y623">
        <f>VLOOKUP(E623,Planilha2!A:D,4,FALSE)</f>
        <v>0.81</v>
      </c>
      <c r="Z623" s="16">
        <f t="shared" si="37"/>
        <v>1</v>
      </c>
      <c r="AA623" s="16">
        <f t="shared" si="38"/>
        <v>1</v>
      </c>
      <c r="AB623" s="16">
        <f t="shared" si="39"/>
        <v>1</v>
      </c>
    </row>
    <row r="624" spans="1:28" ht="73.5" customHeight="1" x14ac:dyDescent="0.25">
      <c r="A624" s="21">
        <v>261576</v>
      </c>
      <c r="B624" s="22" t="s">
        <v>1355</v>
      </c>
      <c r="C624" s="22" t="s">
        <v>1356</v>
      </c>
      <c r="D624" s="22" t="s">
        <v>92</v>
      </c>
      <c r="E624" s="23">
        <v>3109006</v>
      </c>
      <c r="F624" s="22" t="s">
        <v>1357</v>
      </c>
      <c r="G624" s="22" t="str">
        <f t="shared" si="36"/>
        <v>Região Intermediária de Belo Horizonte</v>
      </c>
      <c r="H624" s="22">
        <f>VLOOKUP(E624,Planilha2!A:D,4,FALSE)</f>
        <v>0.747</v>
      </c>
      <c r="I624" s="22" t="s">
        <v>22</v>
      </c>
      <c r="J624" s="22" t="s">
        <v>22</v>
      </c>
      <c r="K624" s="22" t="s">
        <v>22</v>
      </c>
      <c r="L624" s="22" t="s">
        <v>22</v>
      </c>
      <c r="M624" s="22" t="s">
        <v>22</v>
      </c>
      <c r="N624" s="22" t="s">
        <v>22</v>
      </c>
      <c r="O624" s="23" t="s">
        <v>23</v>
      </c>
      <c r="P624" s="23" t="s">
        <v>58</v>
      </c>
      <c r="Q624" s="23" t="s">
        <v>23</v>
      </c>
      <c r="R624" s="23" t="s">
        <v>23</v>
      </c>
      <c r="S624" s="23" t="s">
        <v>93</v>
      </c>
      <c r="T624" s="24" t="s">
        <v>519</v>
      </c>
      <c r="U624" s="24" t="s">
        <v>3068</v>
      </c>
      <c r="V624" s="22" t="s">
        <v>36</v>
      </c>
      <c r="W624" s="9" t="s">
        <v>519</v>
      </c>
      <c r="X624" t="str">
        <f>VLOOKUP(E624,Planilha2!A:D,3,FALSE)</f>
        <v>Região Intermediária de Belo Horizonte</v>
      </c>
      <c r="Y624">
        <f>VLOOKUP(E624,Planilha2!A:D,4,FALSE)</f>
        <v>0.747</v>
      </c>
      <c r="Z624" s="16">
        <f t="shared" si="37"/>
        <v>1</v>
      </c>
      <c r="AA624" s="16">
        <f t="shared" si="38"/>
        <v>1</v>
      </c>
      <c r="AB624" s="16">
        <f t="shared" si="39"/>
        <v>1</v>
      </c>
    </row>
    <row r="625" spans="1:28" ht="73.5" customHeight="1" x14ac:dyDescent="0.25">
      <c r="A625" s="21">
        <v>261644</v>
      </c>
      <c r="B625" s="22" t="s">
        <v>1359</v>
      </c>
      <c r="C625" s="22" t="s">
        <v>1360</v>
      </c>
      <c r="D625" s="22" t="s">
        <v>208</v>
      </c>
      <c r="E625" s="23">
        <v>3112505</v>
      </c>
      <c r="F625" s="22" t="s">
        <v>1304</v>
      </c>
      <c r="G625" s="22" t="str">
        <f t="shared" si="36"/>
        <v>Região Intermediária de Belo Horizonte</v>
      </c>
      <c r="H625" s="22">
        <f>VLOOKUP(E625,Planilha2!A:D,4,FALSE)</f>
        <v>0.69499999999999995</v>
      </c>
      <c r="I625" s="22" t="s">
        <v>22</v>
      </c>
      <c r="J625" s="22" t="s">
        <v>22</v>
      </c>
      <c r="K625" s="22" t="s">
        <v>22</v>
      </c>
      <c r="L625" s="22" t="s">
        <v>40</v>
      </c>
      <c r="M625" s="22" t="s">
        <v>22</v>
      </c>
      <c r="N625" s="22" t="s">
        <v>40</v>
      </c>
      <c r="O625" s="23" t="s">
        <v>23</v>
      </c>
      <c r="P625" s="23" t="s">
        <v>23</v>
      </c>
      <c r="Q625" s="23" t="s">
        <v>23</v>
      </c>
      <c r="R625" s="23" t="s">
        <v>58</v>
      </c>
      <c r="S625" s="23" t="s">
        <v>93</v>
      </c>
      <c r="T625" s="24">
        <v>66.3</v>
      </c>
      <c r="U625" s="24" t="s">
        <v>3068</v>
      </c>
      <c r="V625" s="22" t="s">
        <v>36</v>
      </c>
      <c r="W625" s="9">
        <v>66.3</v>
      </c>
      <c r="X625" t="str">
        <f>VLOOKUP(E625,Planilha2!A:D,3,FALSE)</f>
        <v>Região Intermediária de Belo Horizonte</v>
      </c>
      <c r="Y625">
        <f>VLOOKUP(E625,Planilha2!A:D,4,FALSE)</f>
        <v>0.69499999999999995</v>
      </c>
      <c r="Z625" s="16">
        <f t="shared" si="37"/>
        <v>1</v>
      </c>
      <c r="AA625" s="16">
        <f t="shared" si="38"/>
        <v>1</v>
      </c>
      <c r="AB625" s="16">
        <f t="shared" si="39"/>
        <v>1</v>
      </c>
    </row>
    <row r="626" spans="1:28" ht="73.5" customHeight="1" x14ac:dyDescent="0.25">
      <c r="A626" s="21">
        <v>262016</v>
      </c>
      <c r="B626" s="22" t="s">
        <v>1373</v>
      </c>
      <c r="C626" s="22" t="s">
        <v>1374</v>
      </c>
      <c r="D626" s="22" t="s">
        <v>208</v>
      </c>
      <c r="E626" s="23">
        <v>3106200</v>
      </c>
      <c r="F626" s="22" t="s">
        <v>862</v>
      </c>
      <c r="G626" s="22" t="str">
        <f t="shared" si="36"/>
        <v>Região Intermediária de Belo Horizonte</v>
      </c>
      <c r="H626" s="22">
        <f>VLOOKUP(E626,Planilha2!A:D,4,FALSE)</f>
        <v>0.81</v>
      </c>
      <c r="I626" s="22" t="s">
        <v>22</v>
      </c>
      <c r="J626" s="22" t="s">
        <v>22</v>
      </c>
      <c r="K626" s="22" t="s">
        <v>22</v>
      </c>
      <c r="L626" s="22" t="s">
        <v>22</v>
      </c>
      <c r="M626" s="22" t="s">
        <v>22</v>
      </c>
      <c r="N626" s="22" t="s">
        <v>22</v>
      </c>
      <c r="O626" s="23" t="s">
        <v>23</v>
      </c>
      <c r="P626" s="22" t="s">
        <v>337</v>
      </c>
      <c r="Q626" s="22" t="s">
        <v>337</v>
      </c>
      <c r="R626" s="22" t="s">
        <v>337</v>
      </c>
      <c r="S626" s="22" t="s">
        <v>18</v>
      </c>
      <c r="T626" s="24" t="s">
        <v>284</v>
      </c>
      <c r="U626" s="24" t="s">
        <v>3068</v>
      </c>
      <c r="V626" s="22" t="s">
        <v>36</v>
      </c>
      <c r="W626" s="9" t="s">
        <v>284</v>
      </c>
      <c r="X626" t="str">
        <f>VLOOKUP(E626,Planilha2!A:D,3,FALSE)</f>
        <v>Região Intermediária de Belo Horizonte</v>
      </c>
      <c r="Y626">
        <f>VLOOKUP(E626,Planilha2!A:D,4,FALSE)</f>
        <v>0.81</v>
      </c>
      <c r="Z626" s="16">
        <f t="shared" si="37"/>
        <v>1</v>
      </c>
      <c r="AA626" s="16">
        <f t="shared" si="38"/>
        <v>1</v>
      </c>
      <c r="AB626" s="16">
        <f t="shared" si="39"/>
        <v>1</v>
      </c>
    </row>
    <row r="627" spans="1:28" ht="73.5" customHeight="1" x14ac:dyDescent="0.25">
      <c r="A627" s="21">
        <v>262311</v>
      </c>
      <c r="B627" s="22" t="s">
        <v>1381</v>
      </c>
      <c r="C627" s="22" t="s">
        <v>1382</v>
      </c>
      <c r="D627" s="22" t="s">
        <v>104</v>
      </c>
      <c r="E627" s="23">
        <v>3171303</v>
      </c>
      <c r="F627" s="22" t="s">
        <v>927</v>
      </c>
      <c r="G627" s="22" t="str">
        <f t="shared" si="36"/>
        <v>Região Intermediária de Juíz de Fora</v>
      </c>
      <c r="H627" s="22">
        <f>VLOOKUP(E627,Planilha2!A:D,4,FALSE)</f>
        <v>0.77500000000000002</v>
      </c>
      <c r="I627" s="22" t="s">
        <v>22</v>
      </c>
      <c r="J627" s="22" t="s">
        <v>22</v>
      </c>
      <c r="K627" s="22" t="s">
        <v>22</v>
      </c>
      <c r="L627" s="22" t="s">
        <v>22</v>
      </c>
      <c r="M627" s="22" t="s">
        <v>22</v>
      </c>
      <c r="N627" s="22" t="s">
        <v>22</v>
      </c>
      <c r="O627" s="23" t="s">
        <v>23</v>
      </c>
      <c r="P627" s="23" t="s">
        <v>58</v>
      </c>
      <c r="Q627" s="23" t="s">
        <v>58</v>
      </c>
      <c r="R627" s="23" t="s">
        <v>58</v>
      </c>
      <c r="S627" s="23" t="s">
        <v>58</v>
      </c>
      <c r="T627" s="24" t="s">
        <v>1383</v>
      </c>
      <c r="U627" s="24" t="s">
        <v>3068</v>
      </c>
      <c r="V627" s="22" t="s">
        <v>36</v>
      </c>
      <c r="W627" s="8" t="s">
        <v>1383</v>
      </c>
      <c r="X627" t="str">
        <f>VLOOKUP(E627,Planilha2!A:D,3,FALSE)</f>
        <v>Região Intermediária de Juíz de Fora</v>
      </c>
      <c r="Y627">
        <f>VLOOKUP(E627,Planilha2!A:D,4,FALSE)</f>
        <v>0.77500000000000002</v>
      </c>
      <c r="Z627" s="16">
        <f t="shared" si="37"/>
        <v>1</v>
      </c>
      <c r="AA627" s="16">
        <f t="shared" si="38"/>
        <v>1</v>
      </c>
      <c r="AB627" s="16">
        <f t="shared" si="39"/>
        <v>1</v>
      </c>
    </row>
    <row r="628" spans="1:28" ht="73.5" customHeight="1" x14ac:dyDescent="0.25">
      <c r="A628" s="21">
        <v>262322</v>
      </c>
      <c r="B628" s="22" t="s">
        <v>1386</v>
      </c>
      <c r="C628" s="22" t="s">
        <v>1387</v>
      </c>
      <c r="D628" s="22" t="s">
        <v>20</v>
      </c>
      <c r="E628" s="23">
        <v>3143906</v>
      </c>
      <c r="F628" s="22" t="s">
        <v>1388</v>
      </c>
      <c r="G628" s="22" t="str">
        <f t="shared" si="36"/>
        <v>Região Intermediária de Juíz de Fora</v>
      </c>
      <c r="H628" s="22">
        <f>VLOOKUP(E628,Planilha2!A:D,4,FALSE)</f>
        <v>0.73399999999999999</v>
      </c>
      <c r="I628" s="22" t="s">
        <v>40</v>
      </c>
      <c r="J628" s="22" t="s">
        <v>22</v>
      </c>
      <c r="K628" s="22" t="s">
        <v>22</v>
      </c>
      <c r="L628" s="22" t="s">
        <v>22</v>
      </c>
      <c r="M628" s="22" t="s">
        <v>22</v>
      </c>
      <c r="N628" s="22" t="s">
        <v>22</v>
      </c>
      <c r="O628" s="23" t="s">
        <v>23</v>
      </c>
      <c r="P628" s="23" t="s">
        <v>23</v>
      </c>
      <c r="Q628" s="23" t="s">
        <v>23</v>
      </c>
      <c r="R628" s="23" t="s">
        <v>23</v>
      </c>
      <c r="S628" s="23" t="s">
        <v>24</v>
      </c>
      <c r="T628" s="24">
        <v>59.4</v>
      </c>
      <c r="U628" s="24" t="s">
        <v>3068</v>
      </c>
      <c r="V628" s="22" t="s">
        <v>36</v>
      </c>
      <c r="W628" s="9">
        <v>59.4</v>
      </c>
      <c r="X628" t="str">
        <f>VLOOKUP(E628,Planilha2!A:D,3,FALSE)</f>
        <v>Região Intermediária de Juíz de Fora</v>
      </c>
      <c r="Y628">
        <f>VLOOKUP(E628,Planilha2!A:D,4,FALSE)</f>
        <v>0.73399999999999999</v>
      </c>
      <c r="Z628" s="16">
        <f t="shared" si="37"/>
        <v>1</v>
      </c>
      <c r="AA628" s="16">
        <f t="shared" si="38"/>
        <v>1</v>
      </c>
      <c r="AB628" s="16">
        <f t="shared" si="39"/>
        <v>1</v>
      </c>
    </row>
    <row r="629" spans="1:28" ht="73.5" customHeight="1" x14ac:dyDescent="0.25">
      <c r="A629" s="21">
        <v>262394</v>
      </c>
      <c r="B629" s="22" t="s">
        <v>1391</v>
      </c>
      <c r="C629" s="22" t="s">
        <v>1392</v>
      </c>
      <c r="D629" s="22" t="s">
        <v>92</v>
      </c>
      <c r="E629" s="23">
        <v>3106200</v>
      </c>
      <c r="F629" s="22" t="s">
        <v>61</v>
      </c>
      <c r="G629" s="22" t="str">
        <f t="shared" si="36"/>
        <v>Região Intermediária de Belo Horizonte</v>
      </c>
      <c r="H629" s="22">
        <f>VLOOKUP(E629,Planilha2!A:D,4,FALSE)</f>
        <v>0.81</v>
      </c>
      <c r="I629" s="22" t="s">
        <v>22</v>
      </c>
      <c r="J629" s="22" t="s">
        <v>22</v>
      </c>
      <c r="K629" s="22" t="s">
        <v>22</v>
      </c>
      <c r="L629" s="22" t="s">
        <v>22</v>
      </c>
      <c r="M629" s="22" t="s">
        <v>22</v>
      </c>
      <c r="N629" s="22" t="s">
        <v>22</v>
      </c>
      <c r="O629" s="23" t="s">
        <v>23</v>
      </c>
      <c r="P629" s="23" t="s">
        <v>23</v>
      </c>
      <c r="Q629" s="23" t="s">
        <v>58</v>
      </c>
      <c r="R629" s="23" t="s">
        <v>23</v>
      </c>
      <c r="S629" s="23" t="s">
        <v>93</v>
      </c>
      <c r="T629" s="24" t="s">
        <v>1226</v>
      </c>
      <c r="U629" s="24" t="s">
        <v>3068</v>
      </c>
      <c r="V629" s="22" t="s">
        <v>36</v>
      </c>
      <c r="W629" s="9" t="s">
        <v>1226</v>
      </c>
      <c r="X629" t="str">
        <f>VLOOKUP(E629,Planilha2!A:D,3,FALSE)</f>
        <v>Região Intermediária de Belo Horizonte</v>
      </c>
      <c r="Y629">
        <f>VLOOKUP(E629,Planilha2!A:D,4,FALSE)</f>
        <v>0.81</v>
      </c>
      <c r="Z629" s="16">
        <f t="shared" si="37"/>
        <v>1</v>
      </c>
      <c r="AA629" s="16">
        <f t="shared" si="38"/>
        <v>1</v>
      </c>
      <c r="AB629" s="16">
        <f t="shared" si="39"/>
        <v>1</v>
      </c>
    </row>
    <row r="630" spans="1:28" ht="73.5" customHeight="1" x14ac:dyDescent="0.25">
      <c r="A630" s="21">
        <v>262437</v>
      </c>
      <c r="B630" s="22" t="s">
        <v>1393</v>
      </c>
      <c r="C630" s="22" t="s">
        <v>1394</v>
      </c>
      <c r="D630" s="22" t="s">
        <v>276</v>
      </c>
      <c r="E630" s="23">
        <v>3106200</v>
      </c>
      <c r="F630" s="22" t="s">
        <v>61</v>
      </c>
      <c r="G630" s="22" t="str">
        <f t="shared" si="36"/>
        <v>Região Intermediária de Belo Horizonte</v>
      </c>
      <c r="H630" s="22">
        <f>VLOOKUP(E630,Planilha2!A:D,4,FALSE)</f>
        <v>0.81</v>
      </c>
      <c r="I630" s="22" t="s">
        <v>22</v>
      </c>
      <c r="J630" s="22" t="s">
        <v>40</v>
      </c>
      <c r="K630" s="22" t="s">
        <v>22</v>
      </c>
      <c r="L630" s="22" t="s">
        <v>22</v>
      </c>
      <c r="M630" s="22" t="s">
        <v>22</v>
      </c>
      <c r="N630" s="22" t="s">
        <v>40</v>
      </c>
      <c r="O630" s="23" t="s">
        <v>117</v>
      </c>
      <c r="P630" s="23" t="s">
        <v>58</v>
      </c>
      <c r="Q630" s="23" t="s">
        <v>58</v>
      </c>
      <c r="R630" s="23" t="s">
        <v>58</v>
      </c>
      <c r="S630" s="23" t="s">
        <v>23</v>
      </c>
      <c r="T630" s="24" t="s">
        <v>865</v>
      </c>
      <c r="U630" s="24" t="s">
        <v>3068</v>
      </c>
      <c r="V630" s="22" t="s">
        <v>36</v>
      </c>
      <c r="W630" s="8" t="s">
        <v>865</v>
      </c>
      <c r="X630" t="str">
        <f>VLOOKUP(E630,Planilha2!A:D,3,FALSE)</f>
        <v>Região Intermediária de Belo Horizonte</v>
      </c>
      <c r="Y630">
        <f>VLOOKUP(E630,Planilha2!A:D,4,FALSE)</f>
        <v>0.81</v>
      </c>
      <c r="Z630" s="16">
        <f t="shared" si="37"/>
        <v>1</v>
      </c>
      <c r="AA630" s="16">
        <f t="shared" si="38"/>
        <v>1</v>
      </c>
      <c r="AB630" s="16">
        <f t="shared" si="39"/>
        <v>1</v>
      </c>
    </row>
    <row r="631" spans="1:28" ht="73.5" customHeight="1" x14ac:dyDescent="0.25">
      <c r="A631" s="21">
        <v>262472</v>
      </c>
      <c r="B631" s="22" t="s">
        <v>1397</v>
      </c>
      <c r="C631" s="22" t="s">
        <v>1398</v>
      </c>
      <c r="D631" s="22" t="s">
        <v>92</v>
      </c>
      <c r="E631" s="23">
        <v>3105608</v>
      </c>
      <c r="F631" s="22" t="s">
        <v>116</v>
      </c>
      <c r="G631" s="22" t="str">
        <f t="shared" si="36"/>
        <v>Região Intermediária de Barbacena</v>
      </c>
      <c r="H631" s="22">
        <f>VLOOKUP(E631,Planilha2!A:D,4,FALSE)</f>
        <v>0.76900000000000002</v>
      </c>
      <c r="I631" s="22" t="s">
        <v>22</v>
      </c>
      <c r="J631" s="22" t="s">
        <v>22</v>
      </c>
      <c r="K631" s="22" t="s">
        <v>22</v>
      </c>
      <c r="L631" s="22" t="s">
        <v>22</v>
      </c>
      <c r="M631" s="22" t="s">
        <v>22</v>
      </c>
      <c r="N631" s="22" t="s">
        <v>22</v>
      </c>
      <c r="O631" s="23" t="s">
        <v>23</v>
      </c>
      <c r="P631" s="23" t="s">
        <v>23</v>
      </c>
      <c r="Q631" s="23" t="s">
        <v>23</v>
      </c>
      <c r="R631" s="23" t="s">
        <v>23</v>
      </c>
      <c r="S631" s="23" t="s">
        <v>24</v>
      </c>
      <c r="T631" s="24" t="s">
        <v>1399</v>
      </c>
      <c r="U631" s="24" t="s">
        <v>3068</v>
      </c>
      <c r="V631" s="22" t="s">
        <v>36</v>
      </c>
      <c r="W631" s="8" t="s">
        <v>1399</v>
      </c>
      <c r="X631" t="str">
        <f>VLOOKUP(E631,Planilha2!A:D,3,FALSE)</f>
        <v>Região Intermediária de Barbacena</v>
      </c>
      <c r="Y631">
        <f>VLOOKUP(E631,Planilha2!A:D,4,FALSE)</f>
        <v>0.76900000000000002</v>
      </c>
      <c r="Z631" s="16">
        <f t="shared" si="37"/>
        <v>1</v>
      </c>
      <c r="AA631" s="16">
        <f t="shared" si="38"/>
        <v>1</v>
      </c>
      <c r="AB631" s="16">
        <f t="shared" si="39"/>
        <v>1</v>
      </c>
    </row>
    <row r="632" spans="1:28" ht="73.5" customHeight="1" x14ac:dyDescent="0.25">
      <c r="A632" s="21">
        <v>262480</v>
      </c>
      <c r="B632" s="22" t="s">
        <v>1400</v>
      </c>
      <c r="C632" s="22" t="s">
        <v>1401</v>
      </c>
      <c r="D632" s="22" t="s">
        <v>20</v>
      </c>
      <c r="E632" s="23">
        <v>3151206</v>
      </c>
      <c r="F632" s="22" t="s">
        <v>1402</v>
      </c>
      <c r="G632" s="22" t="str">
        <f t="shared" si="36"/>
        <v>Região Intermediária de Montes Claros</v>
      </c>
      <c r="H632" s="22">
        <f>VLOOKUP(E632,Planilha2!A:D,4,FALSE)</f>
        <v>0.73099999999999998</v>
      </c>
      <c r="I632" s="22" t="s">
        <v>22</v>
      </c>
      <c r="J632" s="22" t="s">
        <v>22</v>
      </c>
      <c r="K632" s="22" t="s">
        <v>22</v>
      </c>
      <c r="L632" s="22" t="s">
        <v>22</v>
      </c>
      <c r="M632" s="22" t="s">
        <v>22</v>
      </c>
      <c r="N632" s="22" t="s">
        <v>22</v>
      </c>
      <c r="O632" s="23" t="s">
        <v>23</v>
      </c>
      <c r="P632" s="23" t="s">
        <v>23</v>
      </c>
      <c r="Q632" s="23" t="s">
        <v>23</v>
      </c>
      <c r="R632" s="23" t="s">
        <v>23</v>
      </c>
      <c r="S632" s="23" t="s">
        <v>30</v>
      </c>
      <c r="T632" s="24" t="s">
        <v>310</v>
      </c>
      <c r="U632" s="24" t="s">
        <v>3068</v>
      </c>
      <c r="V632" s="22" t="s">
        <v>36</v>
      </c>
      <c r="W632" s="9" t="s">
        <v>310</v>
      </c>
      <c r="X632" t="str">
        <f>VLOOKUP(E632,Planilha2!A:D,3,FALSE)</f>
        <v>Região Intermediária de Montes Claros</v>
      </c>
      <c r="Y632">
        <f>VLOOKUP(E632,Planilha2!A:D,4,FALSE)</f>
        <v>0.73099999999999998</v>
      </c>
      <c r="Z632" s="16">
        <f t="shared" si="37"/>
        <v>1</v>
      </c>
      <c r="AA632" s="16">
        <f t="shared" si="38"/>
        <v>1</v>
      </c>
      <c r="AB632" s="16">
        <f t="shared" si="39"/>
        <v>1</v>
      </c>
    </row>
    <row r="633" spans="1:28" ht="73.5" customHeight="1" x14ac:dyDescent="0.25">
      <c r="A633" s="21">
        <v>262617</v>
      </c>
      <c r="B633" s="22" t="s">
        <v>1410</v>
      </c>
      <c r="C633" s="22" t="s">
        <v>1411</v>
      </c>
      <c r="D633" s="22" t="s">
        <v>92</v>
      </c>
      <c r="E633" s="23">
        <v>3170206</v>
      </c>
      <c r="F633" s="22" t="s">
        <v>146</v>
      </c>
      <c r="G633" s="22" t="str">
        <f t="shared" si="36"/>
        <v>Região Intermediária de Uberlândia</v>
      </c>
      <c r="H633" s="22">
        <f>VLOOKUP(E633,Planilha2!A:D,4,FALSE)</f>
        <v>0.78900000000000003</v>
      </c>
      <c r="I633" s="22" t="s">
        <v>22</v>
      </c>
      <c r="J633" s="22" t="s">
        <v>22</v>
      </c>
      <c r="K633" s="22" t="s">
        <v>22</v>
      </c>
      <c r="L633" s="22" t="s">
        <v>22</v>
      </c>
      <c r="M633" s="22" t="s">
        <v>22</v>
      </c>
      <c r="N633" s="22" t="s">
        <v>22</v>
      </c>
      <c r="O633" s="23" t="s">
        <v>23</v>
      </c>
      <c r="P633" s="23" t="s">
        <v>23</v>
      </c>
      <c r="Q633" s="23" t="s">
        <v>23</v>
      </c>
      <c r="R633" s="23" t="s">
        <v>23</v>
      </c>
      <c r="S633" s="23" t="s">
        <v>24</v>
      </c>
      <c r="T633" s="24" t="s">
        <v>1412</v>
      </c>
      <c r="U633" s="24" t="s">
        <v>3068</v>
      </c>
      <c r="V633" s="22" t="s">
        <v>36</v>
      </c>
      <c r="W633" s="8" t="s">
        <v>1412</v>
      </c>
      <c r="X633" t="str">
        <f>VLOOKUP(E633,Planilha2!A:D,3,FALSE)</f>
        <v>Região Intermediária de Uberlândia</v>
      </c>
      <c r="Y633">
        <f>VLOOKUP(E633,Planilha2!A:D,4,FALSE)</f>
        <v>0.78900000000000003</v>
      </c>
      <c r="Z633" s="16">
        <f t="shared" si="37"/>
        <v>1</v>
      </c>
      <c r="AA633" s="16">
        <f t="shared" si="38"/>
        <v>1</v>
      </c>
      <c r="AB633" s="16">
        <f t="shared" si="39"/>
        <v>1</v>
      </c>
    </row>
    <row r="634" spans="1:28" ht="73.5" customHeight="1" x14ac:dyDescent="0.25">
      <c r="A634" s="21">
        <v>262926</v>
      </c>
      <c r="B634" s="22" t="s">
        <v>1418</v>
      </c>
      <c r="C634" s="22" t="s">
        <v>1419</v>
      </c>
      <c r="D634" s="22" t="s">
        <v>92</v>
      </c>
      <c r="E634" s="23">
        <v>3106200</v>
      </c>
      <c r="F634" s="22" t="s">
        <v>61</v>
      </c>
      <c r="G634" s="22" t="str">
        <f t="shared" si="36"/>
        <v>Região Intermediária de Belo Horizonte</v>
      </c>
      <c r="H634" s="22">
        <f>VLOOKUP(E634,Planilha2!A:D,4,FALSE)</f>
        <v>0.81</v>
      </c>
      <c r="I634" s="22" t="s">
        <v>22</v>
      </c>
      <c r="J634" s="22" t="s">
        <v>22</v>
      </c>
      <c r="K634" s="22" t="s">
        <v>22</v>
      </c>
      <c r="L634" s="22" t="s">
        <v>22</v>
      </c>
      <c r="M634" s="22" t="s">
        <v>22</v>
      </c>
      <c r="N634" s="22" t="s">
        <v>22</v>
      </c>
      <c r="O634" s="23" t="s">
        <v>23</v>
      </c>
      <c r="P634" s="23" t="s">
        <v>23</v>
      </c>
      <c r="Q634" s="23" t="s">
        <v>23</v>
      </c>
      <c r="R634" s="23" t="s">
        <v>23</v>
      </c>
      <c r="S634" s="23" t="s">
        <v>30</v>
      </c>
      <c r="T634" s="24" t="s">
        <v>85</v>
      </c>
      <c r="U634" s="24" t="s">
        <v>3068</v>
      </c>
      <c r="V634" s="22" t="s">
        <v>36</v>
      </c>
      <c r="W634" s="8" t="s">
        <v>85</v>
      </c>
      <c r="X634" t="str">
        <f>VLOOKUP(E634,Planilha2!A:D,3,FALSE)</f>
        <v>Região Intermediária de Belo Horizonte</v>
      </c>
      <c r="Y634">
        <f>VLOOKUP(E634,Planilha2!A:D,4,FALSE)</f>
        <v>0.81</v>
      </c>
      <c r="Z634" s="16">
        <f t="shared" si="37"/>
        <v>1</v>
      </c>
      <c r="AA634" s="16">
        <f t="shared" si="38"/>
        <v>1</v>
      </c>
      <c r="AB634" s="16">
        <f t="shared" si="39"/>
        <v>1</v>
      </c>
    </row>
    <row r="635" spans="1:28" ht="73.5" customHeight="1" x14ac:dyDescent="0.25">
      <c r="A635" s="21">
        <v>263030</v>
      </c>
      <c r="B635" s="22" t="s">
        <v>1423</v>
      </c>
      <c r="C635" s="22" t="s">
        <v>1423</v>
      </c>
      <c r="D635" s="22" t="s">
        <v>104</v>
      </c>
      <c r="E635" s="23">
        <v>3151206</v>
      </c>
      <c r="F635" s="22" t="s">
        <v>1402</v>
      </c>
      <c r="G635" s="22" t="str">
        <f t="shared" si="36"/>
        <v>Região Intermediária de Montes Claros</v>
      </c>
      <c r="H635" s="22">
        <f>VLOOKUP(E635,Planilha2!A:D,4,FALSE)</f>
        <v>0.73099999999999998</v>
      </c>
      <c r="I635" s="22" t="s">
        <v>40</v>
      </c>
      <c r="J635" s="22" t="s">
        <v>22</v>
      </c>
      <c r="K635" s="22" t="s">
        <v>22</v>
      </c>
      <c r="L635" s="22" t="s">
        <v>22</v>
      </c>
      <c r="M635" s="22" t="s">
        <v>22</v>
      </c>
      <c r="N635" s="22" t="s">
        <v>22</v>
      </c>
      <c r="O635" s="23" t="s">
        <v>117</v>
      </c>
      <c r="P635" s="23" t="s">
        <v>23</v>
      </c>
      <c r="Q635" s="23" t="s">
        <v>23</v>
      </c>
      <c r="R635" s="23" t="s">
        <v>58</v>
      </c>
      <c r="S635" s="23" t="s">
        <v>93</v>
      </c>
      <c r="T635" s="24" t="s">
        <v>822</v>
      </c>
      <c r="U635" s="24" t="s">
        <v>3068</v>
      </c>
      <c r="V635" s="22" t="s">
        <v>36</v>
      </c>
      <c r="W635" s="9" t="s">
        <v>822</v>
      </c>
      <c r="X635" t="str">
        <f>VLOOKUP(E635,Planilha2!A:D,3,FALSE)</f>
        <v>Região Intermediária de Montes Claros</v>
      </c>
      <c r="Y635">
        <f>VLOOKUP(E635,Planilha2!A:D,4,FALSE)</f>
        <v>0.73099999999999998</v>
      </c>
      <c r="Z635" s="16">
        <f t="shared" si="37"/>
        <v>1</v>
      </c>
      <c r="AA635" s="16">
        <f t="shared" si="38"/>
        <v>1</v>
      </c>
      <c r="AB635" s="16">
        <f t="shared" si="39"/>
        <v>1</v>
      </c>
    </row>
    <row r="636" spans="1:28" ht="73.5" customHeight="1" x14ac:dyDescent="0.25">
      <c r="A636" s="21">
        <v>263107</v>
      </c>
      <c r="B636" s="22" t="s">
        <v>1437</v>
      </c>
      <c r="C636" s="22" t="s">
        <v>1438</v>
      </c>
      <c r="D636" s="22" t="s">
        <v>92</v>
      </c>
      <c r="E636" s="23">
        <v>3171204</v>
      </c>
      <c r="F636" s="22" t="s">
        <v>1439</v>
      </c>
      <c r="G636" s="22" t="str">
        <f t="shared" si="36"/>
        <v>Região Intermediária de Belo Horizonte</v>
      </c>
      <c r="H636" s="22">
        <f>VLOOKUP(E636,Planilha2!A:D,4,FALSE)</f>
        <v>0.68799999999999994</v>
      </c>
      <c r="I636" s="22" t="s">
        <v>22</v>
      </c>
      <c r="J636" s="22" t="s">
        <v>22</v>
      </c>
      <c r="K636" s="22" t="s">
        <v>22</v>
      </c>
      <c r="L636" s="22" t="s">
        <v>22</v>
      </c>
      <c r="M636" s="22" t="s">
        <v>22</v>
      </c>
      <c r="N636" s="22" t="s">
        <v>22</v>
      </c>
      <c r="O636" s="23" t="s">
        <v>23</v>
      </c>
      <c r="P636" s="23" t="s">
        <v>23</v>
      </c>
      <c r="Q636" s="23" t="s">
        <v>58</v>
      </c>
      <c r="R636" s="23" t="s">
        <v>58</v>
      </c>
      <c r="S636" s="23" t="s">
        <v>93</v>
      </c>
      <c r="T636" s="25">
        <v>63.75</v>
      </c>
      <c r="U636" s="24" t="s">
        <v>3068</v>
      </c>
      <c r="V636" s="22" t="s">
        <v>36</v>
      </c>
      <c r="W636" s="10">
        <v>63.75</v>
      </c>
      <c r="X636" t="str">
        <f>VLOOKUP(E636,Planilha2!A:D,3,FALSE)</f>
        <v>Região Intermediária de Belo Horizonte</v>
      </c>
      <c r="Y636">
        <f>VLOOKUP(E636,Planilha2!A:D,4,FALSE)</f>
        <v>0.68799999999999994</v>
      </c>
      <c r="Z636" s="16">
        <f t="shared" si="37"/>
        <v>1</v>
      </c>
      <c r="AA636" s="16">
        <f t="shared" si="38"/>
        <v>1</v>
      </c>
      <c r="AB636" s="16">
        <f t="shared" si="39"/>
        <v>1</v>
      </c>
    </row>
    <row r="637" spans="1:28" ht="73.5" customHeight="1" x14ac:dyDescent="0.25">
      <c r="A637" s="21">
        <v>263187</v>
      </c>
      <c r="B637" s="22" t="s">
        <v>1428</v>
      </c>
      <c r="C637" s="22" t="s">
        <v>1143</v>
      </c>
      <c r="D637" s="22" t="s">
        <v>92</v>
      </c>
      <c r="E637" s="23">
        <v>3122306</v>
      </c>
      <c r="F637" s="22" t="s">
        <v>202</v>
      </c>
      <c r="G637" s="22" t="str">
        <f t="shared" si="36"/>
        <v>Região Intermediária de Divinópolis</v>
      </c>
      <c r="H637" s="22">
        <f>VLOOKUP(E637,Planilha2!A:D,4,FALSE)</f>
        <v>0.76400000000000001</v>
      </c>
      <c r="I637" s="22" t="s">
        <v>22</v>
      </c>
      <c r="J637" s="22" t="s">
        <v>22</v>
      </c>
      <c r="K637" s="22" t="s">
        <v>22</v>
      </c>
      <c r="L637" s="22" t="s">
        <v>22</v>
      </c>
      <c r="M637" s="22" t="s">
        <v>22</v>
      </c>
      <c r="N637" s="22" t="s">
        <v>40</v>
      </c>
      <c r="O637" s="23" t="s">
        <v>23</v>
      </c>
      <c r="P637" s="23" t="s">
        <v>58</v>
      </c>
      <c r="Q637" s="23" t="s">
        <v>23</v>
      </c>
      <c r="R637" s="23" t="s">
        <v>23</v>
      </c>
      <c r="S637" s="23" t="s">
        <v>93</v>
      </c>
      <c r="T637" s="24" t="s">
        <v>1084</v>
      </c>
      <c r="U637" s="24" t="s">
        <v>3068</v>
      </c>
      <c r="V637" s="22" t="s">
        <v>36</v>
      </c>
      <c r="W637" s="8" t="s">
        <v>1084</v>
      </c>
      <c r="X637" t="str">
        <f>VLOOKUP(E637,Planilha2!A:D,3,FALSE)</f>
        <v>Região Intermediária de Divinópolis</v>
      </c>
      <c r="Y637">
        <f>VLOOKUP(E637,Planilha2!A:D,4,FALSE)</f>
        <v>0.76400000000000001</v>
      </c>
      <c r="Z637" s="16">
        <f t="shared" si="37"/>
        <v>1</v>
      </c>
      <c r="AA637" s="16">
        <f t="shared" si="38"/>
        <v>1</v>
      </c>
      <c r="AB637" s="16">
        <f t="shared" si="39"/>
        <v>2</v>
      </c>
    </row>
    <row r="638" spans="1:28" ht="73.5" customHeight="1" x14ac:dyDescent="0.25">
      <c r="A638" s="21">
        <v>263315</v>
      </c>
      <c r="B638" s="22" t="s">
        <v>1429</v>
      </c>
      <c r="C638" s="22" t="s">
        <v>1430</v>
      </c>
      <c r="D638" s="22" t="s">
        <v>92</v>
      </c>
      <c r="E638" s="23">
        <v>3127701</v>
      </c>
      <c r="F638" s="22" t="s">
        <v>1431</v>
      </c>
      <c r="G638" s="22" t="str">
        <f t="shared" si="36"/>
        <v>Região Intermediária de Governador Valadares</v>
      </c>
      <c r="H638" s="22">
        <f>VLOOKUP(E638,Planilha2!A:D,4,FALSE)</f>
        <v>0.72699999999999998</v>
      </c>
      <c r="I638" s="22" t="s">
        <v>40</v>
      </c>
      <c r="J638" s="22" t="s">
        <v>22</v>
      </c>
      <c r="K638" s="22" t="s">
        <v>22</v>
      </c>
      <c r="L638" s="22" t="s">
        <v>22</v>
      </c>
      <c r="M638" s="22" t="s">
        <v>22</v>
      </c>
      <c r="N638" s="22" t="s">
        <v>22</v>
      </c>
      <c r="O638" s="23" t="s">
        <v>23</v>
      </c>
      <c r="P638" s="23" t="s">
        <v>58</v>
      </c>
      <c r="Q638" s="23" t="s">
        <v>23</v>
      </c>
      <c r="R638" s="23" t="s">
        <v>23</v>
      </c>
      <c r="S638" s="23" t="s">
        <v>93</v>
      </c>
      <c r="T638" s="24" t="s">
        <v>832</v>
      </c>
      <c r="U638" s="24" t="s">
        <v>3068</v>
      </c>
      <c r="V638" s="22" t="s">
        <v>36</v>
      </c>
      <c r="W638" s="8" t="s">
        <v>832</v>
      </c>
      <c r="X638" t="str">
        <f>VLOOKUP(E638,Planilha2!A:D,3,FALSE)</f>
        <v>Região Intermediária de Governador Valadares</v>
      </c>
      <c r="Y638">
        <f>VLOOKUP(E638,Planilha2!A:D,4,FALSE)</f>
        <v>0.72699999999999998</v>
      </c>
      <c r="Z638" s="16">
        <f t="shared" si="37"/>
        <v>1</v>
      </c>
      <c r="AA638" s="16">
        <f t="shared" si="38"/>
        <v>1</v>
      </c>
      <c r="AB638" s="16">
        <f t="shared" si="39"/>
        <v>1</v>
      </c>
    </row>
    <row r="639" spans="1:28" ht="73.5" customHeight="1" x14ac:dyDescent="0.25">
      <c r="A639" s="21">
        <v>263485</v>
      </c>
      <c r="B639" s="22" t="s">
        <v>1767</v>
      </c>
      <c r="C639" s="22" t="s">
        <v>1233</v>
      </c>
      <c r="D639" s="22" t="s">
        <v>20</v>
      </c>
      <c r="E639" s="23">
        <v>3106200</v>
      </c>
      <c r="F639" s="22" t="s">
        <v>61</v>
      </c>
      <c r="G639" s="22" t="str">
        <f t="shared" si="36"/>
        <v>Região Intermediária de Belo Horizonte</v>
      </c>
      <c r="H639" s="22">
        <f>VLOOKUP(E639,Planilha2!A:D,4,FALSE)</f>
        <v>0.81</v>
      </c>
      <c r="I639" s="22" t="s">
        <v>40</v>
      </c>
      <c r="J639" s="22" t="s">
        <v>22</v>
      </c>
      <c r="K639" s="22" t="s">
        <v>22</v>
      </c>
      <c r="L639" s="22" t="s">
        <v>22</v>
      </c>
      <c r="M639" s="22" t="s">
        <v>22</v>
      </c>
      <c r="N639" s="22" t="s">
        <v>22</v>
      </c>
      <c r="O639" s="23" t="s">
        <v>23</v>
      </c>
      <c r="P639" s="23" t="s">
        <v>23</v>
      </c>
      <c r="Q639" s="23" t="s">
        <v>23</v>
      </c>
      <c r="R639" s="23" t="s">
        <v>23</v>
      </c>
      <c r="S639" s="23" t="s">
        <v>30</v>
      </c>
      <c r="T639" s="25">
        <v>61.875</v>
      </c>
      <c r="U639" s="24" t="s">
        <v>3068</v>
      </c>
      <c r="V639" s="22" t="s">
        <v>36</v>
      </c>
      <c r="W639" s="10">
        <v>61.875</v>
      </c>
      <c r="X639" t="str">
        <f>VLOOKUP(E639,Planilha2!A:D,3,FALSE)</f>
        <v>Região Intermediária de Belo Horizonte</v>
      </c>
      <c r="Y639">
        <f>VLOOKUP(E639,Planilha2!A:D,4,FALSE)</f>
        <v>0.81</v>
      </c>
      <c r="Z639" s="16">
        <f t="shared" si="37"/>
        <v>1</v>
      </c>
      <c r="AA639" s="16">
        <f t="shared" si="38"/>
        <v>1</v>
      </c>
      <c r="AB639" s="16">
        <f t="shared" si="39"/>
        <v>2</v>
      </c>
    </row>
    <row r="640" spans="1:28" ht="73.5" customHeight="1" x14ac:dyDescent="0.25">
      <c r="A640" s="21">
        <v>263631</v>
      </c>
      <c r="B640" s="22" t="s">
        <v>1444</v>
      </c>
      <c r="C640" s="22" t="s">
        <v>1445</v>
      </c>
      <c r="D640" s="22" t="s">
        <v>20</v>
      </c>
      <c r="E640" s="23">
        <v>3170701</v>
      </c>
      <c r="F640" s="22" t="s">
        <v>408</v>
      </c>
      <c r="G640" s="22" t="str">
        <f t="shared" si="36"/>
        <v>Região Intermediária de Varginha</v>
      </c>
      <c r="H640" s="22">
        <f>VLOOKUP(E640,Planilha2!A:D,4,FALSE)</f>
        <v>0.77800000000000002</v>
      </c>
      <c r="I640" s="22" t="s">
        <v>22</v>
      </c>
      <c r="J640" s="22" t="s">
        <v>22</v>
      </c>
      <c r="K640" s="22" t="s">
        <v>22</v>
      </c>
      <c r="L640" s="22" t="s">
        <v>40</v>
      </c>
      <c r="M640" s="22" t="s">
        <v>22</v>
      </c>
      <c r="N640" s="22" t="s">
        <v>22</v>
      </c>
      <c r="O640" s="23" t="s">
        <v>23</v>
      </c>
      <c r="P640" s="23" t="s">
        <v>23</v>
      </c>
      <c r="Q640" s="23" t="s">
        <v>23</v>
      </c>
      <c r="R640" s="23" t="s">
        <v>23</v>
      </c>
      <c r="S640" s="23" t="s">
        <v>24</v>
      </c>
      <c r="T640" s="24" t="s">
        <v>1446</v>
      </c>
      <c r="U640" s="24" t="s">
        <v>3068</v>
      </c>
      <c r="V640" s="22" t="s">
        <v>36</v>
      </c>
      <c r="W640" s="9" t="s">
        <v>1446</v>
      </c>
      <c r="X640" t="str">
        <f>VLOOKUP(E640,Planilha2!A:D,3,FALSE)</f>
        <v>Região Intermediária de Varginha</v>
      </c>
      <c r="Y640">
        <f>VLOOKUP(E640,Planilha2!A:D,4,FALSE)</f>
        <v>0.77800000000000002</v>
      </c>
      <c r="Z640" s="16">
        <f t="shared" si="37"/>
        <v>1</v>
      </c>
      <c r="AA640" s="16">
        <f t="shared" si="38"/>
        <v>1</v>
      </c>
      <c r="AB640" s="16">
        <f t="shared" si="39"/>
        <v>1</v>
      </c>
    </row>
    <row r="641" spans="1:28" ht="73.5" customHeight="1" x14ac:dyDescent="0.25">
      <c r="A641" s="21">
        <v>264151</v>
      </c>
      <c r="B641" s="22" t="s">
        <v>1450</v>
      </c>
      <c r="C641" s="22" t="s">
        <v>1451</v>
      </c>
      <c r="D641" s="22" t="s">
        <v>65</v>
      </c>
      <c r="E641" s="23">
        <v>3151800</v>
      </c>
      <c r="F641" s="22" t="s">
        <v>1001</v>
      </c>
      <c r="G641" s="22" t="str">
        <f t="shared" si="36"/>
        <v>Região Intermediária de Pouso Alegre</v>
      </c>
      <c r="H641" s="22">
        <f>VLOOKUP(E641,Planilha2!A:D,4,FALSE)</f>
        <v>0.77900000000000003</v>
      </c>
      <c r="I641" s="22" t="s">
        <v>22</v>
      </c>
      <c r="J641" s="22" t="s">
        <v>40</v>
      </c>
      <c r="K641" s="22" t="s">
        <v>22</v>
      </c>
      <c r="L641" s="22" t="s">
        <v>22</v>
      </c>
      <c r="M641" s="22" t="s">
        <v>22</v>
      </c>
      <c r="N641" s="22" t="s">
        <v>22</v>
      </c>
      <c r="O641" s="23" t="s">
        <v>23</v>
      </c>
      <c r="P641" s="23" t="s">
        <v>58</v>
      </c>
      <c r="Q641" s="23" t="s">
        <v>23</v>
      </c>
      <c r="R641" s="23" t="s">
        <v>58</v>
      </c>
      <c r="S641" s="23" t="s">
        <v>93</v>
      </c>
      <c r="T641" s="24" t="s">
        <v>162</v>
      </c>
      <c r="U641" s="24" t="s">
        <v>3068</v>
      </c>
      <c r="V641" s="22" t="s">
        <v>36</v>
      </c>
      <c r="W641" s="9" t="s">
        <v>162</v>
      </c>
      <c r="X641" t="str">
        <f>VLOOKUP(E641,Planilha2!A:D,3,FALSE)</f>
        <v>Região Intermediária de Pouso Alegre</v>
      </c>
      <c r="Y641">
        <f>VLOOKUP(E641,Planilha2!A:D,4,FALSE)</f>
        <v>0.77900000000000003</v>
      </c>
      <c r="Z641" s="16">
        <f t="shared" si="37"/>
        <v>1</v>
      </c>
      <c r="AA641" s="16">
        <f t="shared" si="38"/>
        <v>1</v>
      </c>
      <c r="AB641" s="16">
        <f t="shared" si="39"/>
        <v>1</v>
      </c>
    </row>
    <row r="642" spans="1:28" ht="73.5" customHeight="1" x14ac:dyDescent="0.25">
      <c r="A642" s="21">
        <v>264320</v>
      </c>
      <c r="B642" s="22" t="s">
        <v>1453</v>
      </c>
      <c r="C642" s="22" t="s">
        <v>1454</v>
      </c>
      <c r="D642" s="22" t="s">
        <v>154</v>
      </c>
      <c r="E642" s="23">
        <v>3106200</v>
      </c>
      <c r="F642" s="22" t="s">
        <v>61</v>
      </c>
      <c r="G642" s="22" t="str">
        <f t="shared" si="36"/>
        <v>Região Intermediária de Belo Horizonte</v>
      </c>
      <c r="H642" s="22">
        <f>VLOOKUP(E642,Planilha2!A:D,4,FALSE)</f>
        <v>0.81</v>
      </c>
      <c r="I642" s="22" t="s">
        <v>40</v>
      </c>
      <c r="J642" s="22" t="s">
        <v>40</v>
      </c>
      <c r="K642" s="22" t="s">
        <v>22</v>
      </c>
      <c r="L642" s="22" t="s">
        <v>22</v>
      </c>
      <c r="M642" s="22" t="s">
        <v>22</v>
      </c>
      <c r="N642" s="22" t="s">
        <v>22</v>
      </c>
      <c r="O642" s="23" t="s">
        <v>23</v>
      </c>
      <c r="P642" s="23" t="s">
        <v>23</v>
      </c>
      <c r="Q642" s="23" t="s">
        <v>23</v>
      </c>
      <c r="R642" s="23" t="s">
        <v>23</v>
      </c>
      <c r="S642" s="23" t="s">
        <v>24</v>
      </c>
      <c r="T642" s="24" t="s">
        <v>35</v>
      </c>
      <c r="U642" s="24" t="s">
        <v>3068</v>
      </c>
      <c r="V642" s="22" t="s">
        <v>36</v>
      </c>
      <c r="W642" s="8" t="s">
        <v>35</v>
      </c>
      <c r="X642" t="str">
        <f>VLOOKUP(E642,Planilha2!A:D,3,FALSE)</f>
        <v>Região Intermediária de Belo Horizonte</v>
      </c>
      <c r="Y642">
        <f>VLOOKUP(E642,Planilha2!A:D,4,FALSE)</f>
        <v>0.81</v>
      </c>
      <c r="Z642" s="16">
        <f t="shared" si="37"/>
        <v>1</v>
      </c>
      <c r="AA642" s="16">
        <f t="shared" si="38"/>
        <v>1</v>
      </c>
      <c r="AB642" s="16">
        <f t="shared" si="39"/>
        <v>1</v>
      </c>
    </row>
    <row r="643" spans="1:28" ht="73.5" customHeight="1" x14ac:dyDescent="0.25">
      <c r="A643" s="21">
        <v>264648</v>
      </c>
      <c r="B643" s="22" t="s">
        <v>1460</v>
      </c>
      <c r="C643" s="22" t="s">
        <v>1461</v>
      </c>
      <c r="D643" s="22" t="s">
        <v>276</v>
      </c>
      <c r="E643" s="23">
        <v>3106200</v>
      </c>
      <c r="F643" s="22" t="s">
        <v>61</v>
      </c>
      <c r="G643" s="22" t="str">
        <f t="shared" si="36"/>
        <v>Região Intermediária de Belo Horizonte</v>
      </c>
      <c r="H643" s="22">
        <f>VLOOKUP(E643,Planilha2!A:D,4,FALSE)</f>
        <v>0.81</v>
      </c>
      <c r="I643" s="22" t="s">
        <v>40</v>
      </c>
      <c r="J643" s="22" t="s">
        <v>40</v>
      </c>
      <c r="K643" s="22" t="s">
        <v>22</v>
      </c>
      <c r="L643" s="22" t="s">
        <v>22</v>
      </c>
      <c r="M643" s="22" t="s">
        <v>22</v>
      </c>
      <c r="N643" s="22" t="s">
        <v>22</v>
      </c>
      <c r="O643" s="23" t="s">
        <v>23</v>
      </c>
      <c r="P643" s="23" t="s">
        <v>23</v>
      </c>
      <c r="Q643" s="23" t="s">
        <v>23</v>
      </c>
      <c r="R643" s="23" t="s">
        <v>23</v>
      </c>
      <c r="S643" s="23" t="s">
        <v>24</v>
      </c>
      <c r="T643" s="24" t="s">
        <v>638</v>
      </c>
      <c r="U643" s="24" t="s">
        <v>3068</v>
      </c>
      <c r="V643" s="22" t="s">
        <v>36</v>
      </c>
      <c r="W643" s="9" t="s">
        <v>638</v>
      </c>
      <c r="X643" t="str">
        <f>VLOOKUP(E643,Planilha2!A:D,3,FALSE)</f>
        <v>Região Intermediária de Belo Horizonte</v>
      </c>
      <c r="Y643">
        <f>VLOOKUP(E643,Planilha2!A:D,4,FALSE)</f>
        <v>0.81</v>
      </c>
      <c r="Z643" s="16">
        <f t="shared" si="37"/>
        <v>1</v>
      </c>
      <c r="AA643" s="16">
        <f t="shared" si="38"/>
        <v>1</v>
      </c>
      <c r="AB643" s="16">
        <f t="shared" si="39"/>
        <v>1</v>
      </c>
    </row>
    <row r="644" spans="1:28" ht="73.5" customHeight="1" x14ac:dyDescent="0.25">
      <c r="A644" s="21">
        <v>264778</v>
      </c>
      <c r="B644" s="22" t="s">
        <v>1465</v>
      </c>
      <c r="C644" s="22" t="s">
        <v>1464</v>
      </c>
      <c r="D644" s="22" t="s">
        <v>65</v>
      </c>
      <c r="E644" s="23">
        <v>3106200</v>
      </c>
      <c r="F644" s="22" t="s">
        <v>862</v>
      </c>
      <c r="G644" s="22" t="str">
        <f t="shared" si="36"/>
        <v>Região Intermediária de Belo Horizonte</v>
      </c>
      <c r="H644" s="22">
        <f>VLOOKUP(E644,Planilha2!A:D,4,FALSE)</f>
        <v>0.81</v>
      </c>
      <c r="I644" s="22" t="s">
        <v>22</v>
      </c>
      <c r="J644" s="22" t="s">
        <v>22</v>
      </c>
      <c r="K644" s="22" t="s">
        <v>22</v>
      </c>
      <c r="L644" s="22" t="s">
        <v>22</v>
      </c>
      <c r="M644" s="22" t="s">
        <v>22</v>
      </c>
      <c r="N644" s="22" t="s">
        <v>22</v>
      </c>
      <c r="O644" s="23" t="s">
        <v>23</v>
      </c>
      <c r="P644" s="23" t="s">
        <v>23</v>
      </c>
      <c r="Q644" s="23" t="s">
        <v>23</v>
      </c>
      <c r="R644" s="23" t="s">
        <v>58</v>
      </c>
      <c r="S644" s="23" t="s">
        <v>24</v>
      </c>
      <c r="T644" s="24" t="s">
        <v>347</v>
      </c>
      <c r="U644" s="24" t="s">
        <v>3068</v>
      </c>
      <c r="V644" s="22" t="s">
        <v>36</v>
      </c>
      <c r="W644" s="8" t="s">
        <v>347</v>
      </c>
      <c r="X644" t="str">
        <f>VLOOKUP(E644,Planilha2!A:D,3,FALSE)</f>
        <v>Região Intermediária de Belo Horizonte</v>
      </c>
      <c r="Y644">
        <f>VLOOKUP(E644,Planilha2!A:D,4,FALSE)</f>
        <v>0.81</v>
      </c>
      <c r="Z644" s="16">
        <f t="shared" si="37"/>
        <v>1</v>
      </c>
      <c r="AA644" s="16">
        <f t="shared" si="38"/>
        <v>1</v>
      </c>
      <c r="AB644" s="16">
        <f t="shared" si="39"/>
        <v>1</v>
      </c>
    </row>
    <row r="645" spans="1:28" ht="73.5" customHeight="1" x14ac:dyDescent="0.25">
      <c r="A645" s="21">
        <v>264947</v>
      </c>
      <c r="B645" s="22" t="s">
        <v>1468</v>
      </c>
      <c r="C645" s="22" t="s">
        <v>1469</v>
      </c>
      <c r="D645" s="22" t="s">
        <v>28</v>
      </c>
      <c r="E645" s="23">
        <v>3170206</v>
      </c>
      <c r="F645" s="22" t="s">
        <v>146</v>
      </c>
      <c r="G645" s="22" t="str">
        <f t="shared" ref="G645:G708" si="40">X645</f>
        <v>Região Intermediária de Uberlândia</v>
      </c>
      <c r="H645" s="22">
        <f>VLOOKUP(E645,Planilha2!A:D,4,FALSE)</f>
        <v>0.78900000000000003</v>
      </c>
      <c r="I645" s="22" t="s">
        <v>22</v>
      </c>
      <c r="J645" s="22" t="s">
        <v>22</v>
      </c>
      <c r="K645" s="22" t="s">
        <v>22</v>
      </c>
      <c r="L645" s="22" t="s">
        <v>22</v>
      </c>
      <c r="M645" s="22" t="s">
        <v>22</v>
      </c>
      <c r="N645" s="22" t="s">
        <v>22</v>
      </c>
      <c r="O645" s="23" t="s">
        <v>117</v>
      </c>
      <c r="P645" s="23" t="s">
        <v>58</v>
      </c>
      <c r="Q645" s="23" t="s">
        <v>23</v>
      </c>
      <c r="R645" s="23" t="s">
        <v>23</v>
      </c>
      <c r="S645" s="23" t="s">
        <v>93</v>
      </c>
      <c r="T645" s="24" t="s">
        <v>829</v>
      </c>
      <c r="U645" s="24" t="s">
        <v>3068</v>
      </c>
      <c r="V645" s="22" t="s">
        <v>36</v>
      </c>
      <c r="W645" s="9" t="s">
        <v>829</v>
      </c>
      <c r="X645" t="str">
        <f>VLOOKUP(E645,Planilha2!A:D,3,FALSE)</f>
        <v>Região Intermediária de Uberlândia</v>
      </c>
      <c r="Y645">
        <f>VLOOKUP(E645,Planilha2!A:D,4,FALSE)</f>
        <v>0.78900000000000003</v>
      </c>
      <c r="Z645" s="16">
        <f t="shared" ref="Z645:Z708" si="41">COUNTIFS($A$5:$A$894,A645)</f>
        <v>1</v>
      </c>
      <c r="AA645" s="16">
        <f t="shared" ref="AA645:AA708" si="42">COUNTIF($B$5:$B$894,B645)</f>
        <v>1</v>
      </c>
      <c r="AB645" s="16">
        <f t="shared" ref="AB645:AB708" si="43">COUNTIF($C$5:$C$894,C645)</f>
        <v>1</v>
      </c>
    </row>
    <row r="646" spans="1:28" ht="73.5" customHeight="1" x14ac:dyDescent="0.25">
      <c r="A646" s="21">
        <v>265850</v>
      </c>
      <c r="B646" s="22" t="s">
        <v>17</v>
      </c>
      <c r="C646" s="22" t="s">
        <v>1470</v>
      </c>
      <c r="D646" s="22" t="s">
        <v>20</v>
      </c>
      <c r="E646" s="23">
        <v>3165206</v>
      </c>
      <c r="F646" s="22" t="s">
        <v>1250</v>
      </c>
      <c r="G646" s="22" t="str">
        <f t="shared" si="40"/>
        <v>Região Intermediária de Varginha</v>
      </c>
      <c r="H646" s="22">
        <f>VLOOKUP(E646,Planilha2!A:D,4,FALSE)</f>
        <v>0.66700000000000004</v>
      </c>
      <c r="I646" s="22" t="s">
        <v>40</v>
      </c>
      <c r="J646" s="22" t="s">
        <v>22</v>
      </c>
      <c r="K646" s="22" t="s">
        <v>22</v>
      </c>
      <c r="L646" s="22" t="s">
        <v>22</v>
      </c>
      <c r="M646" s="22" t="s">
        <v>22</v>
      </c>
      <c r="N646" s="22" t="s">
        <v>40</v>
      </c>
      <c r="O646" s="23" t="s">
        <v>117</v>
      </c>
      <c r="P646" s="23" t="s">
        <v>23</v>
      </c>
      <c r="Q646" s="23" t="s">
        <v>23</v>
      </c>
      <c r="R646" s="23" t="s">
        <v>23</v>
      </c>
      <c r="S646" s="23" t="s">
        <v>24</v>
      </c>
      <c r="T646" s="24" t="s">
        <v>1077</v>
      </c>
      <c r="U646" s="24" t="s">
        <v>3068</v>
      </c>
      <c r="V646" s="22" t="s">
        <v>36</v>
      </c>
      <c r="W646" s="8" t="s">
        <v>1077</v>
      </c>
      <c r="X646" t="str">
        <f>VLOOKUP(E646,Planilha2!A:D,3,FALSE)</f>
        <v>Região Intermediária de Varginha</v>
      </c>
      <c r="Y646">
        <f>VLOOKUP(E646,Planilha2!A:D,4,FALSE)</f>
        <v>0.66700000000000004</v>
      </c>
      <c r="Z646" s="16">
        <f t="shared" si="41"/>
        <v>1</v>
      </c>
      <c r="AA646" s="16">
        <f t="shared" si="42"/>
        <v>2</v>
      </c>
      <c r="AB646" s="16">
        <f t="shared" si="43"/>
        <v>1</v>
      </c>
    </row>
    <row r="647" spans="1:28" ht="73.5" customHeight="1" x14ac:dyDescent="0.25">
      <c r="A647" s="21">
        <v>265899</v>
      </c>
      <c r="B647" s="22" t="s">
        <v>1471</v>
      </c>
      <c r="C647" s="22" t="s">
        <v>1472</v>
      </c>
      <c r="D647" s="22" t="s">
        <v>92</v>
      </c>
      <c r="E647" s="23">
        <v>3106200</v>
      </c>
      <c r="F647" s="22" t="s">
        <v>61</v>
      </c>
      <c r="G647" s="22" t="str">
        <f t="shared" si="40"/>
        <v>Região Intermediária de Belo Horizonte</v>
      </c>
      <c r="H647" s="22">
        <f>VLOOKUP(E647,Planilha2!A:D,4,FALSE)</f>
        <v>0.81</v>
      </c>
      <c r="I647" s="22" t="s">
        <v>22</v>
      </c>
      <c r="J647" s="22" t="s">
        <v>40</v>
      </c>
      <c r="K647" s="22" t="s">
        <v>22</v>
      </c>
      <c r="L647" s="22" t="s">
        <v>22</v>
      </c>
      <c r="M647" s="22" t="s">
        <v>22</v>
      </c>
      <c r="N647" s="22" t="s">
        <v>40</v>
      </c>
      <c r="O647" s="23" t="s">
        <v>23</v>
      </c>
      <c r="P647" s="23" t="s">
        <v>23</v>
      </c>
      <c r="Q647" s="23" t="s">
        <v>23</v>
      </c>
      <c r="R647" s="23" t="s">
        <v>23</v>
      </c>
      <c r="S647" s="23" t="s">
        <v>24</v>
      </c>
      <c r="T647" s="24" t="s">
        <v>979</v>
      </c>
      <c r="U647" s="24" t="s">
        <v>3068</v>
      </c>
      <c r="V647" s="22" t="s">
        <v>36</v>
      </c>
      <c r="W647" s="9" t="s">
        <v>979</v>
      </c>
      <c r="X647" t="str">
        <f>VLOOKUP(E647,Planilha2!A:D,3,FALSE)</f>
        <v>Região Intermediária de Belo Horizonte</v>
      </c>
      <c r="Y647">
        <f>VLOOKUP(E647,Planilha2!A:D,4,FALSE)</f>
        <v>0.81</v>
      </c>
      <c r="Z647" s="16">
        <f t="shared" si="41"/>
        <v>1</v>
      </c>
      <c r="AA647" s="16">
        <f t="shared" si="42"/>
        <v>1</v>
      </c>
      <c r="AB647" s="16">
        <f t="shared" si="43"/>
        <v>1</v>
      </c>
    </row>
    <row r="648" spans="1:28" ht="73.5" customHeight="1" x14ac:dyDescent="0.25">
      <c r="A648" s="21">
        <v>266249</v>
      </c>
      <c r="B648" s="22" t="s">
        <v>607</v>
      </c>
      <c r="C648" s="22" t="s">
        <v>608</v>
      </c>
      <c r="D648" s="22" t="s">
        <v>92</v>
      </c>
      <c r="E648" s="23">
        <v>3106200</v>
      </c>
      <c r="F648" s="22" t="s">
        <v>609</v>
      </c>
      <c r="G648" s="22" t="str">
        <f t="shared" si="40"/>
        <v>Região Intermediária de Belo Horizonte</v>
      </c>
      <c r="H648" s="22">
        <f>VLOOKUP(E648,Planilha2!A:D,4,FALSE)</f>
        <v>0.81</v>
      </c>
      <c r="I648" s="22" t="s">
        <v>22</v>
      </c>
      <c r="J648" s="22" t="s">
        <v>22</v>
      </c>
      <c r="K648" s="22" t="s">
        <v>22</v>
      </c>
      <c r="L648" s="22" t="s">
        <v>40</v>
      </c>
      <c r="M648" s="22" t="s">
        <v>22</v>
      </c>
      <c r="N648" s="22" t="s">
        <v>22</v>
      </c>
      <c r="O648" s="23" t="s">
        <v>23</v>
      </c>
      <c r="P648" s="23" t="s">
        <v>23</v>
      </c>
      <c r="Q648" s="23" t="s">
        <v>23</v>
      </c>
      <c r="R648" s="23" t="s">
        <v>58</v>
      </c>
      <c r="S648" s="23" t="s">
        <v>24</v>
      </c>
      <c r="T648" s="25">
        <v>68.75</v>
      </c>
      <c r="U648" s="24" t="s">
        <v>3068</v>
      </c>
      <c r="V648" s="22" t="s">
        <v>36</v>
      </c>
      <c r="W648" s="10">
        <v>68.75</v>
      </c>
      <c r="X648" t="str">
        <f>VLOOKUP(E648,Planilha2!A:D,3,FALSE)</f>
        <v>Região Intermediária de Belo Horizonte</v>
      </c>
      <c r="Y648">
        <f>VLOOKUP(E648,Planilha2!A:D,4,FALSE)</f>
        <v>0.81</v>
      </c>
      <c r="Z648" s="16">
        <f t="shared" si="41"/>
        <v>1</v>
      </c>
      <c r="AA648" s="16">
        <f t="shared" si="42"/>
        <v>1</v>
      </c>
      <c r="AB648" s="16">
        <f t="shared" si="43"/>
        <v>1</v>
      </c>
    </row>
    <row r="649" spans="1:28" ht="73.5" customHeight="1" x14ac:dyDescent="0.25">
      <c r="A649" s="21">
        <v>266875</v>
      </c>
      <c r="B649" s="22" t="s">
        <v>1493</v>
      </c>
      <c r="C649" s="22" t="s">
        <v>1494</v>
      </c>
      <c r="D649" s="22" t="s">
        <v>65</v>
      </c>
      <c r="E649" s="23">
        <v>3170206</v>
      </c>
      <c r="F649" s="22" t="s">
        <v>146</v>
      </c>
      <c r="G649" s="22" t="str">
        <f t="shared" si="40"/>
        <v>Região Intermediária de Uberlândia</v>
      </c>
      <c r="H649" s="22">
        <f>VLOOKUP(E649,Planilha2!A:D,4,FALSE)</f>
        <v>0.78900000000000003</v>
      </c>
      <c r="I649" s="22" t="s">
        <v>22</v>
      </c>
      <c r="J649" s="22" t="s">
        <v>22</v>
      </c>
      <c r="K649" s="22" t="s">
        <v>22</v>
      </c>
      <c r="L649" s="22" t="s">
        <v>22</v>
      </c>
      <c r="M649" s="22" t="s">
        <v>22</v>
      </c>
      <c r="N649" s="22" t="s">
        <v>40</v>
      </c>
      <c r="O649" s="23" t="s">
        <v>23</v>
      </c>
      <c r="P649" s="23" t="s">
        <v>23</v>
      </c>
      <c r="Q649" s="23" t="s">
        <v>23</v>
      </c>
      <c r="R649" s="23" t="s">
        <v>23</v>
      </c>
      <c r="S649" s="23" t="s">
        <v>24</v>
      </c>
      <c r="T649" s="24" t="s">
        <v>746</v>
      </c>
      <c r="U649" s="24" t="s">
        <v>3068</v>
      </c>
      <c r="V649" s="22" t="s">
        <v>36</v>
      </c>
      <c r="W649" s="8" t="s">
        <v>746</v>
      </c>
      <c r="X649" t="str">
        <f>VLOOKUP(E649,Planilha2!A:D,3,FALSE)</f>
        <v>Região Intermediária de Uberlândia</v>
      </c>
      <c r="Y649">
        <f>VLOOKUP(E649,Planilha2!A:D,4,FALSE)</f>
        <v>0.78900000000000003</v>
      </c>
      <c r="Z649" s="16">
        <f t="shared" si="41"/>
        <v>1</v>
      </c>
      <c r="AA649" s="16">
        <f t="shared" si="42"/>
        <v>1</v>
      </c>
      <c r="AB649" s="16">
        <f t="shared" si="43"/>
        <v>1</v>
      </c>
    </row>
    <row r="650" spans="1:28" ht="73.5" customHeight="1" x14ac:dyDescent="0.25">
      <c r="A650" s="21">
        <v>267378</v>
      </c>
      <c r="B650" s="22" t="s">
        <v>1507</v>
      </c>
      <c r="C650" s="22" t="s">
        <v>1508</v>
      </c>
      <c r="D650" s="22" t="s">
        <v>92</v>
      </c>
      <c r="E650" s="23">
        <v>3127800</v>
      </c>
      <c r="F650" s="22" t="s">
        <v>1509</v>
      </c>
      <c r="G650" s="22" t="str">
        <f t="shared" si="40"/>
        <v>Região Intermediária de Montes Claros</v>
      </c>
      <c r="H650" s="22">
        <f>VLOOKUP(E650,Planilha2!A:D,4,FALSE)</f>
        <v>0.60399999999999998</v>
      </c>
      <c r="I650" s="22" t="s">
        <v>22</v>
      </c>
      <c r="J650" s="22" t="s">
        <v>22</v>
      </c>
      <c r="K650" s="22" t="s">
        <v>22</v>
      </c>
      <c r="L650" s="22" t="s">
        <v>22</v>
      </c>
      <c r="M650" s="22" t="s">
        <v>22</v>
      </c>
      <c r="N650" s="22" t="s">
        <v>40</v>
      </c>
      <c r="O650" s="23" t="s">
        <v>23</v>
      </c>
      <c r="P650" s="23" t="s">
        <v>58</v>
      </c>
      <c r="Q650" s="23" t="s">
        <v>23</v>
      </c>
      <c r="R650" s="23" t="s">
        <v>23</v>
      </c>
      <c r="S650" s="23" t="s">
        <v>93</v>
      </c>
      <c r="T650" s="24" t="s">
        <v>1510</v>
      </c>
      <c r="U650" s="24" t="s">
        <v>3068</v>
      </c>
      <c r="V650" s="22" t="s">
        <v>36</v>
      </c>
      <c r="W650" s="9" t="s">
        <v>1510</v>
      </c>
      <c r="X650" t="str">
        <f>VLOOKUP(E650,Planilha2!A:D,3,FALSE)</f>
        <v>Região Intermediária de Montes Claros</v>
      </c>
      <c r="Y650">
        <f>VLOOKUP(E650,Planilha2!A:D,4,FALSE)</f>
        <v>0.60399999999999998</v>
      </c>
      <c r="Z650" s="16">
        <f t="shared" si="41"/>
        <v>1</v>
      </c>
      <c r="AA650" s="16">
        <f t="shared" si="42"/>
        <v>1</v>
      </c>
      <c r="AB650" s="16">
        <f t="shared" si="43"/>
        <v>1</v>
      </c>
    </row>
    <row r="651" spans="1:28" ht="73.5" customHeight="1" x14ac:dyDescent="0.25">
      <c r="A651" s="21">
        <v>267731</v>
      </c>
      <c r="B651" s="22" t="s">
        <v>1515</v>
      </c>
      <c r="C651" s="22" t="s">
        <v>1516</v>
      </c>
      <c r="D651" s="22" t="s">
        <v>208</v>
      </c>
      <c r="E651" s="23">
        <v>3106200</v>
      </c>
      <c r="F651" s="22" t="s">
        <v>978</v>
      </c>
      <c r="G651" s="22" t="str">
        <f t="shared" si="40"/>
        <v>Região Intermediária de Belo Horizonte</v>
      </c>
      <c r="H651" s="22">
        <f>VLOOKUP(E651,Planilha2!A:D,4,FALSE)</f>
        <v>0.81</v>
      </c>
      <c r="I651" s="22" t="s">
        <v>22</v>
      </c>
      <c r="J651" s="22" t="s">
        <v>40</v>
      </c>
      <c r="K651" s="22" t="s">
        <v>22</v>
      </c>
      <c r="L651" s="22" t="s">
        <v>22</v>
      </c>
      <c r="M651" s="22" t="s">
        <v>22</v>
      </c>
      <c r="N651" s="22" t="s">
        <v>40</v>
      </c>
      <c r="O651" s="23" t="s">
        <v>23</v>
      </c>
      <c r="P651" s="23" t="s">
        <v>23</v>
      </c>
      <c r="Q651" s="23" t="s">
        <v>23</v>
      </c>
      <c r="R651" s="23" t="s">
        <v>23</v>
      </c>
      <c r="S651" s="23" t="s">
        <v>24</v>
      </c>
      <c r="T651" s="24" t="s">
        <v>650</v>
      </c>
      <c r="U651" s="24" t="s">
        <v>3068</v>
      </c>
      <c r="V651" s="22" t="s">
        <v>36</v>
      </c>
      <c r="W651" s="8" t="s">
        <v>650</v>
      </c>
      <c r="X651" t="str">
        <f>VLOOKUP(E651,Planilha2!A:D,3,FALSE)</f>
        <v>Região Intermediária de Belo Horizonte</v>
      </c>
      <c r="Y651">
        <f>VLOOKUP(E651,Planilha2!A:D,4,FALSE)</f>
        <v>0.81</v>
      </c>
      <c r="Z651" s="16">
        <f t="shared" si="41"/>
        <v>1</v>
      </c>
      <c r="AA651" s="16">
        <f t="shared" si="42"/>
        <v>1</v>
      </c>
      <c r="AB651" s="16">
        <f t="shared" si="43"/>
        <v>1</v>
      </c>
    </row>
    <row r="652" spans="1:28" ht="73.5" customHeight="1" x14ac:dyDescent="0.25">
      <c r="A652" s="21">
        <v>267739</v>
      </c>
      <c r="B652" s="22" t="s">
        <v>1517</v>
      </c>
      <c r="C652" s="22" t="s">
        <v>1518</v>
      </c>
      <c r="D652" s="22" t="s">
        <v>92</v>
      </c>
      <c r="E652" s="23">
        <v>3106200</v>
      </c>
      <c r="F652" s="22" t="s">
        <v>61</v>
      </c>
      <c r="G652" s="22" t="str">
        <f t="shared" si="40"/>
        <v>Região Intermediária de Belo Horizonte</v>
      </c>
      <c r="H652" s="22">
        <f>VLOOKUP(E652,Planilha2!A:D,4,FALSE)</f>
        <v>0.81</v>
      </c>
      <c r="I652" s="22" t="s">
        <v>22</v>
      </c>
      <c r="J652" s="22" t="s">
        <v>22</v>
      </c>
      <c r="K652" s="22" t="s">
        <v>22</v>
      </c>
      <c r="L652" s="22" t="s">
        <v>22</v>
      </c>
      <c r="M652" s="22" t="s">
        <v>22</v>
      </c>
      <c r="N652" s="22" t="s">
        <v>40</v>
      </c>
      <c r="O652" s="23" t="s">
        <v>23</v>
      </c>
      <c r="P652" s="23" t="s">
        <v>23</v>
      </c>
      <c r="Q652" s="23" t="s">
        <v>23</v>
      </c>
      <c r="R652" s="23" t="s">
        <v>23</v>
      </c>
      <c r="S652" s="23" t="s">
        <v>24</v>
      </c>
      <c r="T652" s="24" t="s">
        <v>85</v>
      </c>
      <c r="U652" s="24" t="s">
        <v>3068</v>
      </c>
      <c r="V652" s="22" t="s">
        <v>36</v>
      </c>
      <c r="W652" s="8" t="s">
        <v>85</v>
      </c>
      <c r="X652" t="str">
        <f>VLOOKUP(E652,Planilha2!A:D,3,FALSE)</f>
        <v>Região Intermediária de Belo Horizonte</v>
      </c>
      <c r="Y652">
        <f>VLOOKUP(E652,Planilha2!A:D,4,FALSE)</f>
        <v>0.81</v>
      </c>
      <c r="Z652" s="16">
        <f t="shared" si="41"/>
        <v>1</v>
      </c>
      <c r="AA652" s="16">
        <f t="shared" si="42"/>
        <v>1</v>
      </c>
      <c r="AB652" s="16">
        <f t="shared" si="43"/>
        <v>1</v>
      </c>
    </row>
    <row r="653" spans="1:28" ht="73.5" customHeight="1" x14ac:dyDescent="0.25">
      <c r="A653" s="21">
        <v>267743</v>
      </c>
      <c r="B653" s="22" t="s">
        <v>174</v>
      </c>
      <c r="C653" s="22" t="s">
        <v>175</v>
      </c>
      <c r="D653" s="22" t="s">
        <v>65</v>
      </c>
      <c r="E653" s="23">
        <v>3106200</v>
      </c>
      <c r="F653" s="22" t="s">
        <v>61</v>
      </c>
      <c r="G653" s="22" t="str">
        <f t="shared" si="40"/>
        <v>Região Intermediária de Belo Horizonte</v>
      </c>
      <c r="H653" s="22">
        <f>VLOOKUP(E653,Planilha2!A:D,4,FALSE)</f>
        <v>0.81</v>
      </c>
      <c r="I653" s="22" t="s">
        <v>22</v>
      </c>
      <c r="J653" s="22" t="s">
        <v>22</v>
      </c>
      <c r="K653" s="22" t="s">
        <v>22</v>
      </c>
      <c r="L653" s="22" t="s">
        <v>22</v>
      </c>
      <c r="M653" s="22" t="s">
        <v>22</v>
      </c>
      <c r="N653" s="22" t="s">
        <v>22</v>
      </c>
      <c r="O653" s="23" t="s">
        <v>23</v>
      </c>
      <c r="P653" s="23" t="s">
        <v>23</v>
      </c>
      <c r="Q653" s="23" t="s">
        <v>58</v>
      </c>
      <c r="R653" s="23" t="s">
        <v>23</v>
      </c>
      <c r="S653" s="23" t="s">
        <v>24</v>
      </c>
      <c r="T653" s="25">
        <v>65</v>
      </c>
      <c r="U653" s="24" t="s">
        <v>3068</v>
      </c>
      <c r="V653" s="22" t="s">
        <v>36</v>
      </c>
      <c r="W653" s="10">
        <v>65</v>
      </c>
      <c r="X653" t="str">
        <f>VLOOKUP(E653,Planilha2!A:D,3,FALSE)</f>
        <v>Região Intermediária de Belo Horizonte</v>
      </c>
      <c r="Y653">
        <f>VLOOKUP(E653,Planilha2!A:D,4,FALSE)</f>
        <v>0.81</v>
      </c>
      <c r="Z653" s="16">
        <f t="shared" si="41"/>
        <v>1</v>
      </c>
      <c r="AA653" s="16">
        <f t="shared" si="42"/>
        <v>1</v>
      </c>
      <c r="AB653" s="16">
        <f t="shared" si="43"/>
        <v>1</v>
      </c>
    </row>
    <row r="654" spans="1:28" ht="73.5" customHeight="1" x14ac:dyDescent="0.25">
      <c r="A654" s="21">
        <v>267827</v>
      </c>
      <c r="B654" s="22" t="s">
        <v>1521</v>
      </c>
      <c r="C654" s="22" t="s">
        <v>1522</v>
      </c>
      <c r="D654" s="22" t="s">
        <v>28</v>
      </c>
      <c r="E654" s="23">
        <v>3106200</v>
      </c>
      <c r="F654" s="22" t="s">
        <v>1523</v>
      </c>
      <c r="G654" s="22" t="str">
        <f t="shared" si="40"/>
        <v>Região Intermediária de Belo Horizonte</v>
      </c>
      <c r="H654" s="22">
        <f>VLOOKUP(E654,Planilha2!A:D,4,FALSE)</f>
        <v>0.81</v>
      </c>
      <c r="I654" s="22" t="s">
        <v>22</v>
      </c>
      <c r="J654" s="22" t="s">
        <v>22</v>
      </c>
      <c r="K654" s="22" t="s">
        <v>22</v>
      </c>
      <c r="L654" s="22" t="s">
        <v>22</v>
      </c>
      <c r="M654" s="22" t="s">
        <v>22</v>
      </c>
      <c r="N654" s="22" t="s">
        <v>22</v>
      </c>
      <c r="O654" s="23" t="s">
        <v>23</v>
      </c>
      <c r="P654" s="23" t="s">
        <v>23</v>
      </c>
      <c r="Q654" s="23" t="s">
        <v>58</v>
      </c>
      <c r="R654" s="23" t="s">
        <v>23</v>
      </c>
      <c r="S654" s="23" t="s">
        <v>93</v>
      </c>
      <c r="T654" s="24">
        <v>66.25</v>
      </c>
      <c r="U654" s="24" t="s">
        <v>3068</v>
      </c>
      <c r="V654" s="22" t="s">
        <v>36</v>
      </c>
      <c r="W654" s="9">
        <v>66.25</v>
      </c>
      <c r="X654" t="str">
        <f>VLOOKUP(E654,Planilha2!A:D,3,FALSE)</f>
        <v>Região Intermediária de Belo Horizonte</v>
      </c>
      <c r="Y654">
        <f>VLOOKUP(E654,Planilha2!A:D,4,FALSE)</f>
        <v>0.81</v>
      </c>
      <c r="Z654" s="16">
        <f t="shared" si="41"/>
        <v>1</v>
      </c>
      <c r="AA654" s="16">
        <f t="shared" si="42"/>
        <v>1</v>
      </c>
      <c r="AB654" s="16">
        <f t="shared" si="43"/>
        <v>1</v>
      </c>
    </row>
    <row r="655" spans="1:28" ht="73.5" customHeight="1" x14ac:dyDescent="0.25">
      <c r="A655" s="21">
        <v>268129</v>
      </c>
      <c r="B655" s="22" t="s">
        <v>1526</v>
      </c>
      <c r="C655" s="22" t="s">
        <v>1527</v>
      </c>
      <c r="D655" s="22" t="s">
        <v>20</v>
      </c>
      <c r="E655" s="23">
        <v>3109006</v>
      </c>
      <c r="F655" s="22" t="s">
        <v>1357</v>
      </c>
      <c r="G655" s="22" t="str">
        <f t="shared" si="40"/>
        <v>Região Intermediária de Belo Horizonte</v>
      </c>
      <c r="H655" s="22">
        <f>VLOOKUP(E655,Planilha2!A:D,4,FALSE)</f>
        <v>0.747</v>
      </c>
      <c r="I655" s="22" t="s">
        <v>40</v>
      </c>
      <c r="J655" s="22" t="s">
        <v>22</v>
      </c>
      <c r="K655" s="22" t="s">
        <v>22</v>
      </c>
      <c r="L655" s="22" t="s">
        <v>22</v>
      </c>
      <c r="M655" s="22" t="s">
        <v>22</v>
      </c>
      <c r="N655" s="22" t="s">
        <v>40</v>
      </c>
      <c r="O655" s="23" t="s">
        <v>23</v>
      </c>
      <c r="P655" s="23" t="s">
        <v>23</v>
      </c>
      <c r="Q655" s="23" t="s">
        <v>58</v>
      </c>
      <c r="R655" s="23" t="s">
        <v>23</v>
      </c>
      <c r="S655" s="23" t="s">
        <v>93</v>
      </c>
      <c r="T655" s="24" t="s">
        <v>1528</v>
      </c>
      <c r="U655" s="24" t="s">
        <v>3068</v>
      </c>
      <c r="V655" s="22" t="s">
        <v>36</v>
      </c>
      <c r="W655" s="9" t="s">
        <v>1528</v>
      </c>
      <c r="X655" t="str">
        <f>VLOOKUP(E655,Planilha2!A:D,3,FALSE)</f>
        <v>Região Intermediária de Belo Horizonte</v>
      </c>
      <c r="Y655">
        <f>VLOOKUP(E655,Planilha2!A:D,4,FALSE)</f>
        <v>0.747</v>
      </c>
      <c r="Z655" s="16">
        <f t="shared" si="41"/>
        <v>1</v>
      </c>
      <c r="AA655" s="16">
        <f t="shared" si="42"/>
        <v>1</v>
      </c>
      <c r="AB655" s="16">
        <f t="shared" si="43"/>
        <v>1</v>
      </c>
    </row>
    <row r="656" spans="1:28" ht="73.5" customHeight="1" x14ac:dyDescent="0.25">
      <c r="A656" s="21">
        <v>268141</v>
      </c>
      <c r="B656" s="22" t="s">
        <v>1529</v>
      </c>
      <c r="C656" s="22" t="s">
        <v>1530</v>
      </c>
      <c r="D656" s="22" t="s">
        <v>154</v>
      </c>
      <c r="E656" s="23">
        <v>3106200</v>
      </c>
      <c r="F656" s="22" t="s">
        <v>61</v>
      </c>
      <c r="G656" s="22" t="str">
        <f t="shared" si="40"/>
        <v>Região Intermediária de Belo Horizonte</v>
      </c>
      <c r="H656" s="22">
        <f>VLOOKUP(E656,Planilha2!A:D,4,FALSE)</f>
        <v>0.81</v>
      </c>
      <c r="I656" s="22" t="s">
        <v>22</v>
      </c>
      <c r="J656" s="22" t="s">
        <v>40</v>
      </c>
      <c r="K656" s="22" t="s">
        <v>22</v>
      </c>
      <c r="L656" s="22" t="s">
        <v>22</v>
      </c>
      <c r="M656" s="22" t="s">
        <v>22</v>
      </c>
      <c r="N656" s="22" t="s">
        <v>22</v>
      </c>
      <c r="O656" s="23" t="s">
        <v>23</v>
      </c>
      <c r="P656" s="23" t="s">
        <v>23</v>
      </c>
      <c r="Q656" s="23" t="s">
        <v>23</v>
      </c>
      <c r="R656" s="23" t="s">
        <v>23</v>
      </c>
      <c r="S656" s="23" t="s">
        <v>30</v>
      </c>
      <c r="T656" s="24">
        <v>55</v>
      </c>
      <c r="U656" s="24" t="s">
        <v>3068</v>
      </c>
      <c r="V656" s="22" t="s">
        <v>36</v>
      </c>
      <c r="W656" s="9">
        <v>55</v>
      </c>
      <c r="X656" t="str">
        <f>VLOOKUP(E656,Planilha2!A:D,3,FALSE)</f>
        <v>Região Intermediária de Belo Horizonte</v>
      </c>
      <c r="Y656">
        <f>VLOOKUP(E656,Planilha2!A:D,4,FALSE)</f>
        <v>0.81</v>
      </c>
      <c r="Z656" s="16">
        <f t="shared" si="41"/>
        <v>1</v>
      </c>
      <c r="AA656" s="16">
        <f t="shared" si="42"/>
        <v>1</v>
      </c>
      <c r="AB656" s="16">
        <f t="shared" si="43"/>
        <v>1</v>
      </c>
    </row>
    <row r="657" spans="1:28" ht="73.5" customHeight="1" x14ac:dyDescent="0.25">
      <c r="A657" s="21">
        <v>268335</v>
      </c>
      <c r="B657" s="22" t="s">
        <v>1782</v>
      </c>
      <c r="C657" s="22" t="s">
        <v>1783</v>
      </c>
      <c r="D657" s="22" t="s">
        <v>20</v>
      </c>
      <c r="E657" s="23">
        <v>3131307</v>
      </c>
      <c r="F657" s="22" t="s">
        <v>121</v>
      </c>
      <c r="G657" s="22" t="str">
        <f t="shared" si="40"/>
        <v>Região Intermediária de Ipatinga</v>
      </c>
      <c r="H657" s="22">
        <f>VLOOKUP(E657,Planilha2!A:D,4,FALSE)</f>
        <v>0.77100000000000002</v>
      </c>
      <c r="I657" s="22" t="s">
        <v>22</v>
      </c>
      <c r="J657" s="22" t="s">
        <v>22</v>
      </c>
      <c r="K657" s="22" t="s">
        <v>22</v>
      </c>
      <c r="L657" s="22" t="s">
        <v>22</v>
      </c>
      <c r="M657" s="22" t="s">
        <v>22</v>
      </c>
      <c r="N657" s="22" t="s">
        <v>22</v>
      </c>
      <c r="O657" s="23" t="s">
        <v>23</v>
      </c>
      <c r="P657" s="23" t="s">
        <v>23</v>
      </c>
      <c r="Q657" s="23" t="s">
        <v>23</v>
      </c>
      <c r="R657" s="23" t="s">
        <v>23</v>
      </c>
      <c r="S657" s="23" t="s">
        <v>30</v>
      </c>
      <c r="T657" s="25">
        <v>62.5</v>
      </c>
      <c r="U657" s="24" t="s">
        <v>3068</v>
      </c>
      <c r="V657" s="22" t="s">
        <v>36</v>
      </c>
      <c r="W657" s="11">
        <v>62.5</v>
      </c>
      <c r="X657" t="str">
        <f>VLOOKUP(E657,Planilha2!A:D,3,FALSE)</f>
        <v>Região Intermediária de Ipatinga</v>
      </c>
      <c r="Y657">
        <f>VLOOKUP(E657,Planilha2!A:D,4,FALSE)</f>
        <v>0.77100000000000002</v>
      </c>
      <c r="Z657" s="16">
        <f t="shared" si="41"/>
        <v>1</v>
      </c>
      <c r="AA657" s="16">
        <f t="shared" si="42"/>
        <v>1</v>
      </c>
      <c r="AB657" s="16">
        <f t="shared" si="43"/>
        <v>2</v>
      </c>
    </row>
    <row r="658" spans="1:28" ht="73.5" customHeight="1" x14ac:dyDescent="0.25">
      <c r="A658" s="21">
        <v>268338</v>
      </c>
      <c r="B658" s="22" t="s">
        <v>1538</v>
      </c>
      <c r="C658" s="22" t="s">
        <v>1539</v>
      </c>
      <c r="D658" s="22" t="s">
        <v>208</v>
      </c>
      <c r="E658" s="23">
        <v>3106200</v>
      </c>
      <c r="F658" s="22" t="s">
        <v>61</v>
      </c>
      <c r="G658" s="22" t="str">
        <f t="shared" si="40"/>
        <v>Região Intermediária de Belo Horizonte</v>
      </c>
      <c r="H658" s="22">
        <f>VLOOKUP(E658,Planilha2!A:D,4,FALSE)</f>
        <v>0.81</v>
      </c>
      <c r="I658" s="22" t="s">
        <v>22</v>
      </c>
      <c r="J658" s="22" t="s">
        <v>22</v>
      </c>
      <c r="K658" s="22" t="s">
        <v>22</v>
      </c>
      <c r="L658" s="22" t="s">
        <v>40</v>
      </c>
      <c r="M658" s="22" t="s">
        <v>22</v>
      </c>
      <c r="N658" s="22" t="s">
        <v>40</v>
      </c>
      <c r="O658" s="23" t="s">
        <v>23</v>
      </c>
      <c r="P658" s="23" t="s">
        <v>23</v>
      </c>
      <c r="Q658" s="23" t="s">
        <v>23</v>
      </c>
      <c r="R658" s="23" t="s">
        <v>23</v>
      </c>
      <c r="S658" s="23" t="s">
        <v>24</v>
      </c>
      <c r="T658" s="24">
        <v>68.75</v>
      </c>
      <c r="U658" s="24" t="s">
        <v>3068</v>
      </c>
      <c r="V658" s="22" t="s">
        <v>36</v>
      </c>
      <c r="W658" s="9">
        <v>68.75</v>
      </c>
      <c r="X658" t="str">
        <f>VLOOKUP(E658,Planilha2!A:D,3,FALSE)</f>
        <v>Região Intermediária de Belo Horizonte</v>
      </c>
      <c r="Y658">
        <f>VLOOKUP(E658,Planilha2!A:D,4,FALSE)</f>
        <v>0.81</v>
      </c>
      <c r="Z658" s="16">
        <f t="shared" si="41"/>
        <v>1</v>
      </c>
      <c r="AA658" s="16">
        <f t="shared" si="42"/>
        <v>1</v>
      </c>
      <c r="AB658" s="16">
        <f t="shared" si="43"/>
        <v>1</v>
      </c>
    </row>
    <row r="659" spans="1:28" ht="73.5" customHeight="1" x14ac:dyDescent="0.25">
      <c r="A659" s="21">
        <v>268351</v>
      </c>
      <c r="B659" s="22" t="s">
        <v>1543</v>
      </c>
      <c r="C659" s="22" t="s">
        <v>1543</v>
      </c>
      <c r="D659" s="22" t="s">
        <v>104</v>
      </c>
      <c r="E659" s="23">
        <v>3106200</v>
      </c>
      <c r="F659" s="22" t="s">
        <v>61</v>
      </c>
      <c r="G659" s="22" t="str">
        <f t="shared" si="40"/>
        <v>Região Intermediária de Belo Horizonte</v>
      </c>
      <c r="H659" s="22">
        <f>VLOOKUP(E659,Planilha2!A:D,4,FALSE)</f>
        <v>0.81</v>
      </c>
      <c r="I659" s="22" t="s">
        <v>40</v>
      </c>
      <c r="J659" s="22" t="s">
        <v>22</v>
      </c>
      <c r="K659" s="22" t="s">
        <v>22</v>
      </c>
      <c r="L659" s="22" t="s">
        <v>22</v>
      </c>
      <c r="M659" s="22" t="s">
        <v>22</v>
      </c>
      <c r="N659" s="22" t="s">
        <v>22</v>
      </c>
      <c r="O659" s="23" t="s">
        <v>117</v>
      </c>
      <c r="P659" s="23" t="s">
        <v>23</v>
      </c>
      <c r="Q659" s="23" t="s">
        <v>23</v>
      </c>
      <c r="R659" s="23" t="s">
        <v>23</v>
      </c>
      <c r="S659" s="23" t="s">
        <v>30</v>
      </c>
      <c r="T659" s="24" t="s">
        <v>1544</v>
      </c>
      <c r="U659" s="24" t="s">
        <v>3068</v>
      </c>
      <c r="V659" s="22" t="s">
        <v>36</v>
      </c>
      <c r="W659" s="8" t="s">
        <v>1544</v>
      </c>
      <c r="X659" t="str">
        <f>VLOOKUP(E659,Planilha2!A:D,3,FALSE)</f>
        <v>Região Intermediária de Belo Horizonte</v>
      </c>
      <c r="Y659">
        <f>VLOOKUP(E659,Planilha2!A:D,4,FALSE)</f>
        <v>0.81</v>
      </c>
      <c r="Z659" s="16">
        <f t="shared" si="41"/>
        <v>1</v>
      </c>
      <c r="AA659" s="16">
        <f t="shared" si="42"/>
        <v>1</v>
      </c>
      <c r="AB659" s="16">
        <f t="shared" si="43"/>
        <v>1</v>
      </c>
    </row>
    <row r="660" spans="1:28" ht="73.5" customHeight="1" x14ac:dyDescent="0.25">
      <c r="A660" s="21">
        <v>268500</v>
      </c>
      <c r="B660" s="22" t="s">
        <v>1553</v>
      </c>
      <c r="C660" s="22" t="s">
        <v>1554</v>
      </c>
      <c r="D660" s="22" t="s">
        <v>92</v>
      </c>
      <c r="E660" s="23">
        <v>3106200</v>
      </c>
      <c r="F660" s="22" t="s">
        <v>61</v>
      </c>
      <c r="G660" s="22" t="str">
        <f t="shared" si="40"/>
        <v>Região Intermediária de Belo Horizonte</v>
      </c>
      <c r="H660" s="22">
        <f>VLOOKUP(E660,Planilha2!A:D,4,FALSE)</f>
        <v>0.81</v>
      </c>
      <c r="I660" s="22" t="s">
        <v>22</v>
      </c>
      <c r="J660" s="22" t="s">
        <v>22</v>
      </c>
      <c r="K660" s="22" t="s">
        <v>22</v>
      </c>
      <c r="L660" s="22" t="s">
        <v>40</v>
      </c>
      <c r="M660" s="22" t="s">
        <v>22</v>
      </c>
      <c r="N660" s="22" t="s">
        <v>40</v>
      </c>
      <c r="O660" s="23" t="s">
        <v>23</v>
      </c>
      <c r="P660" s="23" t="s">
        <v>23</v>
      </c>
      <c r="Q660" s="23" t="s">
        <v>23</v>
      </c>
      <c r="R660" s="23" t="s">
        <v>23</v>
      </c>
      <c r="S660" s="23" t="s">
        <v>24</v>
      </c>
      <c r="T660" s="24" t="s">
        <v>865</v>
      </c>
      <c r="U660" s="24" t="s">
        <v>3068</v>
      </c>
      <c r="V660" s="22" t="s">
        <v>36</v>
      </c>
      <c r="W660" s="9" t="s">
        <v>865</v>
      </c>
      <c r="X660" t="str">
        <f>VLOOKUP(E660,Planilha2!A:D,3,FALSE)</f>
        <v>Região Intermediária de Belo Horizonte</v>
      </c>
      <c r="Y660">
        <f>VLOOKUP(E660,Planilha2!A:D,4,FALSE)</f>
        <v>0.81</v>
      </c>
      <c r="Z660" s="16">
        <f t="shared" si="41"/>
        <v>1</v>
      </c>
      <c r="AA660" s="16">
        <f t="shared" si="42"/>
        <v>1</v>
      </c>
      <c r="AB660" s="16">
        <f t="shared" si="43"/>
        <v>1</v>
      </c>
    </row>
    <row r="661" spans="1:28" ht="73.5" customHeight="1" x14ac:dyDescent="0.25">
      <c r="A661" s="21">
        <v>268581</v>
      </c>
      <c r="B661" s="22" t="s">
        <v>1558</v>
      </c>
      <c r="C661" s="22" t="s">
        <v>1559</v>
      </c>
      <c r="D661" s="22" t="s">
        <v>208</v>
      </c>
      <c r="E661" s="23">
        <v>3106200</v>
      </c>
      <c r="F661" s="22" t="s">
        <v>61</v>
      </c>
      <c r="G661" s="22" t="str">
        <f t="shared" si="40"/>
        <v>Região Intermediária de Belo Horizonte</v>
      </c>
      <c r="H661" s="22">
        <f>VLOOKUP(E661,Planilha2!A:D,4,FALSE)</f>
        <v>0.81</v>
      </c>
      <c r="I661" s="22" t="s">
        <v>40</v>
      </c>
      <c r="J661" s="22" t="s">
        <v>22</v>
      </c>
      <c r="K661" s="22" t="s">
        <v>22</v>
      </c>
      <c r="L661" s="22" t="s">
        <v>22</v>
      </c>
      <c r="M661" s="22" t="s">
        <v>22</v>
      </c>
      <c r="N661" s="22" t="s">
        <v>40</v>
      </c>
      <c r="O661" s="23" t="s">
        <v>23</v>
      </c>
      <c r="P661" s="23" t="s">
        <v>23</v>
      </c>
      <c r="Q661" s="23" t="s">
        <v>23</v>
      </c>
      <c r="R661" s="23" t="s">
        <v>58</v>
      </c>
      <c r="S661" s="23" t="s">
        <v>24</v>
      </c>
      <c r="T661" s="24" t="s">
        <v>650</v>
      </c>
      <c r="U661" s="24" t="s">
        <v>3068</v>
      </c>
      <c r="V661" s="22" t="s">
        <v>36</v>
      </c>
      <c r="W661" s="8" t="s">
        <v>650</v>
      </c>
      <c r="X661" t="str">
        <f>VLOOKUP(E661,Planilha2!A:D,3,FALSE)</f>
        <v>Região Intermediária de Belo Horizonte</v>
      </c>
      <c r="Y661">
        <f>VLOOKUP(E661,Planilha2!A:D,4,FALSE)</f>
        <v>0.81</v>
      </c>
      <c r="Z661" s="16">
        <f t="shared" si="41"/>
        <v>1</v>
      </c>
      <c r="AA661" s="16">
        <f t="shared" si="42"/>
        <v>1</v>
      </c>
      <c r="AB661" s="16">
        <f t="shared" si="43"/>
        <v>1</v>
      </c>
    </row>
    <row r="662" spans="1:28" ht="73.5" customHeight="1" x14ac:dyDescent="0.25">
      <c r="A662" s="21">
        <v>268883</v>
      </c>
      <c r="B662" s="22" t="s">
        <v>1573</v>
      </c>
      <c r="C662" s="22" t="s">
        <v>1574</v>
      </c>
      <c r="D662" s="22" t="s">
        <v>28</v>
      </c>
      <c r="E662" s="23">
        <v>3106200</v>
      </c>
      <c r="F662" s="22" t="s">
        <v>138</v>
      </c>
      <c r="G662" s="22" t="str">
        <f t="shared" si="40"/>
        <v>Região Intermediária de Belo Horizonte</v>
      </c>
      <c r="H662" s="22">
        <f>VLOOKUP(E662,Planilha2!A:D,4,FALSE)</f>
        <v>0.81</v>
      </c>
      <c r="I662" s="22" t="s">
        <v>40</v>
      </c>
      <c r="J662" s="22" t="s">
        <v>22</v>
      </c>
      <c r="K662" s="22" t="s">
        <v>22</v>
      </c>
      <c r="L662" s="22" t="s">
        <v>22</v>
      </c>
      <c r="M662" s="22" t="s">
        <v>22</v>
      </c>
      <c r="N662" s="22" t="s">
        <v>22</v>
      </c>
      <c r="O662" s="23" t="s">
        <v>23</v>
      </c>
      <c r="P662" s="23" t="s">
        <v>23</v>
      </c>
      <c r="Q662" s="23" t="s">
        <v>23</v>
      </c>
      <c r="R662" s="23" t="s">
        <v>23</v>
      </c>
      <c r="S662" s="23" t="s">
        <v>30</v>
      </c>
      <c r="T662" s="24" t="s">
        <v>638</v>
      </c>
      <c r="U662" s="24" t="s">
        <v>3068</v>
      </c>
      <c r="V662" s="22" t="s">
        <v>36</v>
      </c>
      <c r="W662" s="8" t="s">
        <v>638</v>
      </c>
      <c r="X662" t="str">
        <f>VLOOKUP(E662,Planilha2!A:D,3,FALSE)</f>
        <v>Região Intermediária de Belo Horizonte</v>
      </c>
      <c r="Y662">
        <f>VLOOKUP(E662,Planilha2!A:D,4,FALSE)</f>
        <v>0.81</v>
      </c>
      <c r="Z662" s="16">
        <f t="shared" si="41"/>
        <v>1</v>
      </c>
      <c r="AA662" s="16">
        <f t="shared" si="42"/>
        <v>1</v>
      </c>
      <c r="AB662" s="16">
        <f t="shared" si="43"/>
        <v>1</v>
      </c>
    </row>
    <row r="663" spans="1:28" ht="73.5" customHeight="1" x14ac:dyDescent="0.25">
      <c r="A663" s="21">
        <v>269673</v>
      </c>
      <c r="B663" s="22" t="s">
        <v>1596</v>
      </c>
      <c r="C663" s="22" t="s">
        <v>1597</v>
      </c>
      <c r="D663" s="22" t="s">
        <v>92</v>
      </c>
      <c r="E663" s="23">
        <v>3133808</v>
      </c>
      <c r="F663" s="22" t="s">
        <v>467</v>
      </c>
      <c r="G663" s="22" t="str">
        <f t="shared" si="40"/>
        <v>Região Intermediária de Divinópolis</v>
      </c>
      <c r="H663" s="22">
        <f>VLOOKUP(E663,Planilha2!A:D,4,FALSE)</f>
        <v>0.75800000000000001</v>
      </c>
      <c r="I663" s="22" t="s">
        <v>22</v>
      </c>
      <c r="J663" s="22" t="s">
        <v>22</v>
      </c>
      <c r="K663" s="22" t="s">
        <v>22</v>
      </c>
      <c r="L663" s="22" t="s">
        <v>22</v>
      </c>
      <c r="M663" s="22" t="s">
        <v>22</v>
      </c>
      <c r="N663" s="22" t="s">
        <v>22</v>
      </c>
      <c r="O663" s="23" t="s">
        <v>117</v>
      </c>
      <c r="P663" s="23" t="s">
        <v>23</v>
      </c>
      <c r="Q663" s="23" t="s">
        <v>23</v>
      </c>
      <c r="R663" s="23" t="s">
        <v>23</v>
      </c>
      <c r="S663" s="23" t="s">
        <v>24</v>
      </c>
      <c r="T663" s="24" t="s">
        <v>392</v>
      </c>
      <c r="U663" s="24" t="s">
        <v>3068</v>
      </c>
      <c r="V663" s="22" t="s">
        <v>36</v>
      </c>
      <c r="W663" s="8" t="s">
        <v>392</v>
      </c>
      <c r="X663" t="str">
        <f>VLOOKUP(E663,Planilha2!A:D,3,FALSE)</f>
        <v>Região Intermediária de Divinópolis</v>
      </c>
      <c r="Y663">
        <f>VLOOKUP(E663,Planilha2!A:D,4,FALSE)</f>
        <v>0.75800000000000001</v>
      </c>
      <c r="Z663" s="16">
        <f t="shared" si="41"/>
        <v>1</v>
      </c>
      <c r="AA663" s="16">
        <f t="shared" si="42"/>
        <v>1</v>
      </c>
      <c r="AB663" s="16">
        <f t="shared" si="43"/>
        <v>1</v>
      </c>
    </row>
    <row r="664" spans="1:28" ht="73.5" customHeight="1" x14ac:dyDescent="0.25">
      <c r="A664" s="21">
        <v>269733</v>
      </c>
      <c r="B664" s="22" t="s">
        <v>1598</v>
      </c>
      <c r="C664" s="22" t="s">
        <v>1599</v>
      </c>
      <c r="D664" s="22" t="s">
        <v>208</v>
      </c>
      <c r="E664" s="23">
        <v>3168804</v>
      </c>
      <c r="F664" s="22" t="s">
        <v>1600</v>
      </c>
      <c r="G664" s="22" t="str">
        <f t="shared" si="40"/>
        <v>Região Intermediária de Barbacena</v>
      </c>
      <c r="H664" s="22">
        <f>VLOOKUP(E664,Planilha2!A:D,4,FALSE)</f>
        <v>0.74</v>
      </c>
      <c r="I664" s="22" t="s">
        <v>22</v>
      </c>
      <c r="J664" s="22" t="s">
        <v>22</v>
      </c>
      <c r="K664" s="22" t="s">
        <v>22</v>
      </c>
      <c r="L664" s="22" t="s">
        <v>22</v>
      </c>
      <c r="M664" s="22" t="s">
        <v>22</v>
      </c>
      <c r="N664" s="22" t="s">
        <v>22</v>
      </c>
      <c r="O664" s="23" t="s">
        <v>23</v>
      </c>
      <c r="P664" s="23" t="s">
        <v>23</v>
      </c>
      <c r="Q664" s="23" t="s">
        <v>23</v>
      </c>
      <c r="R664" s="23" t="s">
        <v>58</v>
      </c>
      <c r="S664" s="23" t="s">
        <v>93</v>
      </c>
      <c r="T664" s="24" t="s">
        <v>1601</v>
      </c>
      <c r="U664" s="24" t="s">
        <v>3068</v>
      </c>
      <c r="V664" s="22" t="s">
        <v>36</v>
      </c>
      <c r="W664" s="9" t="s">
        <v>1601</v>
      </c>
      <c r="X664" t="str">
        <f>VLOOKUP(E664,Planilha2!A:D,3,FALSE)</f>
        <v>Região Intermediária de Barbacena</v>
      </c>
      <c r="Y664">
        <f>VLOOKUP(E664,Planilha2!A:D,4,FALSE)</f>
        <v>0.74</v>
      </c>
      <c r="Z664" s="16">
        <f t="shared" si="41"/>
        <v>1</v>
      </c>
      <c r="AA664" s="16">
        <f t="shared" si="42"/>
        <v>1</v>
      </c>
      <c r="AB664" s="16">
        <f t="shared" si="43"/>
        <v>1</v>
      </c>
    </row>
    <row r="665" spans="1:28" ht="73.5" customHeight="1" x14ac:dyDescent="0.25">
      <c r="A665" s="21">
        <v>269931</v>
      </c>
      <c r="B665" s="22" t="s">
        <v>1602</v>
      </c>
      <c r="C665" s="22" t="s">
        <v>1603</v>
      </c>
      <c r="D665" s="22" t="s">
        <v>208</v>
      </c>
      <c r="E665" s="23">
        <v>3106200</v>
      </c>
      <c r="F665" s="22" t="s">
        <v>61</v>
      </c>
      <c r="G665" s="22" t="str">
        <f t="shared" si="40"/>
        <v>Região Intermediária de Belo Horizonte</v>
      </c>
      <c r="H665" s="22">
        <f>VLOOKUP(E665,Planilha2!A:D,4,FALSE)</f>
        <v>0.81</v>
      </c>
      <c r="I665" s="22" t="s">
        <v>22</v>
      </c>
      <c r="J665" s="22" t="s">
        <v>40</v>
      </c>
      <c r="K665" s="22" t="s">
        <v>22</v>
      </c>
      <c r="L665" s="22" t="s">
        <v>22</v>
      </c>
      <c r="M665" s="22" t="s">
        <v>22</v>
      </c>
      <c r="N665" s="22" t="s">
        <v>40</v>
      </c>
      <c r="O665" s="23" t="s">
        <v>23</v>
      </c>
      <c r="P665" s="23" t="s">
        <v>23</v>
      </c>
      <c r="Q665" s="23" t="s">
        <v>23</v>
      </c>
      <c r="R665" s="23" t="s">
        <v>23</v>
      </c>
      <c r="S665" s="23" t="s">
        <v>24</v>
      </c>
      <c r="T665" s="24" t="s">
        <v>484</v>
      </c>
      <c r="U665" s="24" t="s">
        <v>3068</v>
      </c>
      <c r="V665" s="22" t="s">
        <v>36</v>
      </c>
      <c r="W665" s="9" t="s">
        <v>484</v>
      </c>
      <c r="X665" t="str">
        <f>VLOOKUP(E665,Planilha2!A:D,3,FALSE)</f>
        <v>Região Intermediária de Belo Horizonte</v>
      </c>
      <c r="Y665">
        <f>VLOOKUP(E665,Planilha2!A:D,4,FALSE)</f>
        <v>0.81</v>
      </c>
      <c r="Z665" s="16">
        <f t="shared" si="41"/>
        <v>1</v>
      </c>
      <c r="AA665" s="16">
        <f t="shared" si="42"/>
        <v>1</v>
      </c>
      <c r="AB665" s="16">
        <f t="shared" si="43"/>
        <v>1</v>
      </c>
    </row>
    <row r="666" spans="1:28" ht="73.5" customHeight="1" x14ac:dyDescent="0.25">
      <c r="A666" s="21">
        <v>269968</v>
      </c>
      <c r="B666" s="22" t="s">
        <v>1606</v>
      </c>
      <c r="C666" s="22" t="s">
        <v>448</v>
      </c>
      <c r="D666" s="22" t="s">
        <v>20</v>
      </c>
      <c r="E666" s="23">
        <v>3106200</v>
      </c>
      <c r="F666" s="22" t="s">
        <v>61</v>
      </c>
      <c r="G666" s="22" t="str">
        <f t="shared" si="40"/>
        <v>Região Intermediária de Belo Horizonte</v>
      </c>
      <c r="H666" s="22">
        <f>VLOOKUP(E666,Planilha2!A:D,4,FALSE)</f>
        <v>0.81</v>
      </c>
      <c r="I666" s="22" t="s">
        <v>22</v>
      </c>
      <c r="J666" s="22" t="s">
        <v>22</v>
      </c>
      <c r="K666" s="22" t="s">
        <v>22</v>
      </c>
      <c r="L666" s="22" t="s">
        <v>22</v>
      </c>
      <c r="M666" s="22" t="s">
        <v>22</v>
      </c>
      <c r="N666" s="22" t="s">
        <v>22</v>
      </c>
      <c r="O666" s="23" t="s">
        <v>117</v>
      </c>
      <c r="P666" s="23" t="s">
        <v>58</v>
      </c>
      <c r="Q666" s="23" t="s">
        <v>23</v>
      </c>
      <c r="R666" s="23" t="s">
        <v>58</v>
      </c>
      <c r="S666" s="23" t="s">
        <v>93</v>
      </c>
      <c r="T666" s="24" t="s">
        <v>1607</v>
      </c>
      <c r="U666" s="24" t="s">
        <v>3068</v>
      </c>
      <c r="V666" s="22" t="s">
        <v>36</v>
      </c>
      <c r="W666" s="8" t="s">
        <v>1607</v>
      </c>
      <c r="X666" t="str">
        <f>VLOOKUP(E666,Planilha2!A:D,3,FALSE)</f>
        <v>Região Intermediária de Belo Horizonte</v>
      </c>
      <c r="Y666">
        <f>VLOOKUP(E666,Planilha2!A:D,4,FALSE)</f>
        <v>0.81</v>
      </c>
      <c r="Z666" s="16">
        <f t="shared" si="41"/>
        <v>1</v>
      </c>
      <c r="AA666" s="16">
        <f t="shared" si="42"/>
        <v>1</v>
      </c>
      <c r="AB666" s="16">
        <f t="shared" si="43"/>
        <v>2</v>
      </c>
    </row>
    <row r="667" spans="1:28" ht="73.5" customHeight="1" x14ac:dyDescent="0.25">
      <c r="A667" s="21">
        <v>269976</v>
      </c>
      <c r="B667" s="22" t="s">
        <v>1608</v>
      </c>
      <c r="C667" s="22" t="s">
        <v>1609</v>
      </c>
      <c r="D667" s="22" t="s">
        <v>208</v>
      </c>
      <c r="E667" s="23">
        <v>3106200</v>
      </c>
      <c r="F667" s="22" t="s">
        <v>862</v>
      </c>
      <c r="G667" s="22" t="str">
        <f t="shared" si="40"/>
        <v>Região Intermediária de Belo Horizonte</v>
      </c>
      <c r="H667" s="22">
        <f>VLOOKUP(E667,Planilha2!A:D,4,FALSE)</f>
        <v>0.81</v>
      </c>
      <c r="I667" s="22" t="s">
        <v>22</v>
      </c>
      <c r="J667" s="22" t="s">
        <v>40</v>
      </c>
      <c r="K667" s="22" t="s">
        <v>22</v>
      </c>
      <c r="L667" s="22" t="s">
        <v>22</v>
      </c>
      <c r="M667" s="22" t="s">
        <v>22</v>
      </c>
      <c r="N667" s="22" t="s">
        <v>40</v>
      </c>
      <c r="O667" s="23" t="s">
        <v>23</v>
      </c>
      <c r="P667" s="23" t="s">
        <v>58</v>
      </c>
      <c r="Q667" s="23" t="s">
        <v>23</v>
      </c>
      <c r="R667" s="23" t="s">
        <v>23</v>
      </c>
      <c r="S667" s="23" t="s">
        <v>93</v>
      </c>
      <c r="T667" s="24" t="s">
        <v>832</v>
      </c>
      <c r="U667" s="24" t="s">
        <v>3068</v>
      </c>
      <c r="V667" s="22" t="s">
        <v>36</v>
      </c>
      <c r="W667" s="8" t="s">
        <v>832</v>
      </c>
      <c r="X667" t="str">
        <f>VLOOKUP(E667,Planilha2!A:D,3,FALSE)</f>
        <v>Região Intermediária de Belo Horizonte</v>
      </c>
      <c r="Y667">
        <f>VLOOKUP(E667,Planilha2!A:D,4,FALSE)</f>
        <v>0.81</v>
      </c>
      <c r="Z667" s="16">
        <f t="shared" si="41"/>
        <v>1</v>
      </c>
      <c r="AA667" s="16">
        <f t="shared" si="42"/>
        <v>1</v>
      </c>
      <c r="AB667" s="16">
        <f t="shared" si="43"/>
        <v>1</v>
      </c>
    </row>
    <row r="668" spans="1:28" ht="73.5" customHeight="1" x14ac:dyDescent="0.25">
      <c r="A668" s="21">
        <v>270137</v>
      </c>
      <c r="B668" s="22" t="s">
        <v>102</v>
      </c>
      <c r="C668" s="22" t="s">
        <v>103</v>
      </c>
      <c r="D668" s="22" t="s">
        <v>104</v>
      </c>
      <c r="E668" s="23">
        <v>3118304</v>
      </c>
      <c r="F668" s="22" t="s">
        <v>105</v>
      </c>
      <c r="G668" s="22" t="str">
        <f t="shared" si="40"/>
        <v>Região Intermediária de Barbacena</v>
      </c>
      <c r="H668" s="22">
        <f>VLOOKUP(E668,Planilha2!A:D,4,FALSE)</f>
        <v>0.76100000000000001</v>
      </c>
      <c r="I668" s="22" t="s">
        <v>22</v>
      </c>
      <c r="J668" s="22" t="s">
        <v>22</v>
      </c>
      <c r="K668" s="22" t="s">
        <v>22</v>
      </c>
      <c r="L668" s="22" t="s">
        <v>22</v>
      </c>
      <c r="M668" s="22" t="s">
        <v>22</v>
      </c>
      <c r="N668" s="22" t="s">
        <v>22</v>
      </c>
      <c r="O668" s="23" t="s">
        <v>23</v>
      </c>
      <c r="P668" s="23" t="s">
        <v>58</v>
      </c>
      <c r="Q668" s="23" t="s">
        <v>58</v>
      </c>
      <c r="R668" s="23" t="s">
        <v>58</v>
      </c>
      <c r="S668" s="23" t="s">
        <v>58</v>
      </c>
      <c r="T668" s="24" t="s">
        <v>46</v>
      </c>
      <c r="U668" s="24" t="s">
        <v>3068</v>
      </c>
      <c r="V668" s="22" t="s">
        <v>36</v>
      </c>
      <c r="W668" s="9" t="s">
        <v>46</v>
      </c>
      <c r="X668" t="str">
        <f>VLOOKUP(E668,Planilha2!A:D,3,FALSE)</f>
        <v>Região Intermediária de Barbacena</v>
      </c>
      <c r="Y668">
        <f>VLOOKUP(E668,Planilha2!A:D,4,FALSE)</f>
        <v>0.76100000000000001</v>
      </c>
      <c r="Z668" s="16">
        <f t="shared" si="41"/>
        <v>1</v>
      </c>
      <c r="AA668" s="16">
        <f t="shared" si="42"/>
        <v>1</v>
      </c>
      <c r="AB668" s="16">
        <f t="shared" si="43"/>
        <v>1</v>
      </c>
    </row>
    <row r="669" spans="1:28" ht="73.5" customHeight="1" x14ac:dyDescent="0.25">
      <c r="A669" s="21">
        <v>270256</v>
      </c>
      <c r="B669" s="22" t="s">
        <v>1626</v>
      </c>
      <c r="C669" s="22" t="s">
        <v>1627</v>
      </c>
      <c r="D669" s="22" t="s">
        <v>65</v>
      </c>
      <c r="E669" s="23">
        <v>3118304</v>
      </c>
      <c r="F669" s="22" t="s">
        <v>105</v>
      </c>
      <c r="G669" s="22" t="str">
        <f t="shared" si="40"/>
        <v>Região Intermediária de Barbacena</v>
      </c>
      <c r="H669" s="22">
        <f>VLOOKUP(E669,Planilha2!A:D,4,FALSE)</f>
        <v>0.76100000000000001</v>
      </c>
      <c r="I669" s="22" t="s">
        <v>40</v>
      </c>
      <c r="J669" s="22" t="s">
        <v>22</v>
      </c>
      <c r="K669" s="22" t="s">
        <v>22</v>
      </c>
      <c r="L669" s="22" t="s">
        <v>22</v>
      </c>
      <c r="M669" s="22" t="s">
        <v>22</v>
      </c>
      <c r="N669" s="22" t="s">
        <v>40</v>
      </c>
      <c r="O669" s="23" t="s">
        <v>23</v>
      </c>
      <c r="P669" s="23" t="s">
        <v>23</v>
      </c>
      <c r="Q669" s="23" t="s">
        <v>23</v>
      </c>
      <c r="R669" s="23" t="s">
        <v>58</v>
      </c>
      <c r="S669" s="23" t="s">
        <v>24</v>
      </c>
      <c r="T669" s="24" t="s">
        <v>135</v>
      </c>
      <c r="U669" s="24" t="s">
        <v>3068</v>
      </c>
      <c r="V669" s="22" t="s">
        <v>36</v>
      </c>
      <c r="W669" s="9" t="s">
        <v>135</v>
      </c>
      <c r="X669" t="str">
        <f>VLOOKUP(E669,Planilha2!A:D,3,FALSE)</f>
        <v>Região Intermediária de Barbacena</v>
      </c>
      <c r="Y669">
        <f>VLOOKUP(E669,Planilha2!A:D,4,FALSE)</f>
        <v>0.76100000000000001</v>
      </c>
      <c r="Z669" s="16">
        <f t="shared" si="41"/>
        <v>1</v>
      </c>
      <c r="AA669" s="16">
        <f t="shared" si="42"/>
        <v>1</v>
      </c>
      <c r="AB669" s="16">
        <f t="shared" si="43"/>
        <v>1</v>
      </c>
    </row>
    <row r="670" spans="1:28" ht="73.5" customHeight="1" x14ac:dyDescent="0.25">
      <c r="A670" s="21">
        <v>270260</v>
      </c>
      <c r="B670" s="22" t="s">
        <v>1628</v>
      </c>
      <c r="C670" s="22" t="s">
        <v>1629</v>
      </c>
      <c r="D670" s="22" t="s">
        <v>104</v>
      </c>
      <c r="E670" s="23">
        <v>3106200</v>
      </c>
      <c r="F670" s="22" t="s">
        <v>1630</v>
      </c>
      <c r="G670" s="22" t="str">
        <f t="shared" si="40"/>
        <v>Região Intermediária de Belo Horizonte</v>
      </c>
      <c r="H670" s="22">
        <f>VLOOKUP(E670,Planilha2!A:D,4,FALSE)</f>
        <v>0.81</v>
      </c>
      <c r="I670" s="22" t="s">
        <v>22</v>
      </c>
      <c r="J670" s="22" t="s">
        <v>22</v>
      </c>
      <c r="K670" s="22" t="s">
        <v>22</v>
      </c>
      <c r="L670" s="22" t="s">
        <v>22</v>
      </c>
      <c r="M670" s="22" t="s">
        <v>22</v>
      </c>
      <c r="N670" s="22" t="s">
        <v>22</v>
      </c>
      <c r="O670" s="23" t="s">
        <v>23</v>
      </c>
      <c r="P670" s="23" t="s">
        <v>23</v>
      </c>
      <c r="Q670" s="23" t="s">
        <v>23</v>
      </c>
      <c r="R670" s="23" t="s">
        <v>23</v>
      </c>
      <c r="S670" s="23" t="s">
        <v>30</v>
      </c>
      <c r="T670" s="24" t="s">
        <v>1631</v>
      </c>
      <c r="U670" s="24" t="s">
        <v>3068</v>
      </c>
      <c r="V670" s="22" t="s">
        <v>36</v>
      </c>
      <c r="W670" s="8" t="s">
        <v>1631</v>
      </c>
      <c r="X670" t="str">
        <f>VLOOKUP(E670,Planilha2!A:D,3,FALSE)</f>
        <v>Região Intermediária de Belo Horizonte</v>
      </c>
      <c r="Y670">
        <f>VLOOKUP(E670,Planilha2!A:D,4,FALSE)</f>
        <v>0.81</v>
      </c>
      <c r="Z670" s="16">
        <f t="shared" si="41"/>
        <v>1</v>
      </c>
      <c r="AA670" s="16">
        <f t="shared" si="42"/>
        <v>1</v>
      </c>
      <c r="AB670" s="16">
        <f t="shared" si="43"/>
        <v>1</v>
      </c>
    </row>
    <row r="671" spans="1:28" ht="73.5" customHeight="1" x14ac:dyDescent="0.25">
      <c r="A671" s="21">
        <v>270340</v>
      </c>
      <c r="B671" s="22" t="s">
        <v>1643</v>
      </c>
      <c r="C671" s="22" t="s">
        <v>1644</v>
      </c>
      <c r="D671" s="22" t="s">
        <v>104</v>
      </c>
      <c r="E671" s="23">
        <v>3106200</v>
      </c>
      <c r="F671" s="22" t="s">
        <v>138</v>
      </c>
      <c r="G671" s="22" t="str">
        <f t="shared" si="40"/>
        <v>Região Intermediária de Belo Horizonte</v>
      </c>
      <c r="H671" s="22">
        <f>VLOOKUP(E671,Planilha2!A:D,4,FALSE)</f>
        <v>0.81</v>
      </c>
      <c r="I671" s="22" t="s">
        <v>40</v>
      </c>
      <c r="J671" s="22" t="s">
        <v>22</v>
      </c>
      <c r="K671" s="22" t="s">
        <v>22</v>
      </c>
      <c r="L671" s="22" t="s">
        <v>22</v>
      </c>
      <c r="M671" s="22" t="s">
        <v>22</v>
      </c>
      <c r="N671" s="22" t="s">
        <v>22</v>
      </c>
      <c r="O671" s="23" t="s">
        <v>23</v>
      </c>
      <c r="P671" s="23" t="s">
        <v>23</v>
      </c>
      <c r="Q671" s="23" t="s">
        <v>23</v>
      </c>
      <c r="R671" s="23" t="s">
        <v>23</v>
      </c>
      <c r="S671" s="23" t="s">
        <v>24</v>
      </c>
      <c r="T671" s="24" t="s">
        <v>392</v>
      </c>
      <c r="U671" s="24" t="s">
        <v>3068</v>
      </c>
      <c r="V671" s="22" t="s">
        <v>36</v>
      </c>
      <c r="W671" s="8" t="s">
        <v>392</v>
      </c>
      <c r="X671" t="str">
        <f>VLOOKUP(E671,Planilha2!A:D,3,FALSE)</f>
        <v>Região Intermediária de Belo Horizonte</v>
      </c>
      <c r="Y671">
        <f>VLOOKUP(E671,Planilha2!A:D,4,FALSE)</f>
        <v>0.81</v>
      </c>
      <c r="Z671" s="16">
        <f t="shared" si="41"/>
        <v>1</v>
      </c>
      <c r="AA671" s="16">
        <f t="shared" si="42"/>
        <v>1</v>
      </c>
      <c r="AB671" s="16">
        <f t="shared" si="43"/>
        <v>1</v>
      </c>
    </row>
    <row r="672" spans="1:28" ht="73.5" customHeight="1" x14ac:dyDescent="0.25">
      <c r="A672" s="21">
        <v>270341</v>
      </c>
      <c r="B672" s="22" t="s">
        <v>1645</v>
      </c>
      <c r="C672" s="22" t="s">
        <v>1646</v>
      </c>
      <c r="D672" s="22" t="s">
        <v>28</v>
      </c>
      <c r="E672" s="23">
        <v>3106200</v>
      </c>
      <c r="F672" s="22" t="s">
        <v>61</v>
      </c>
      <c r="G672" s="22" t="str">
        <f t="shared" si="40"/>
        <v>Região Intermediária de Belo Horizonte</v>
      </c>
      <c r="H672" s="22">
        <f>VLOOKUP(E672,Planilha2!A:D,4,FALSE)</f>
        <v>0.81</v>
      </c>
      <c r="I672" s="22" t="s">
        <v>22</v>
      </c>
      <c r="J672" s="22" t="s">
        <v>22</v>
      </c>
      <c r="K672" s="22" t="s">
        <v>22</v>
      </c>
      <c r="L672" s="22" t="s">
        <v>22</v>
      </c>
      <c r="M672" s="22" t="s">
        <v>22</v>
      </c>
      <c r="N672" s="22" t="s">
        <v>22</v>
      </c>
      <c r="O672" s="23" t="s">
        <v>23</v>
      </c>
      <c r="P672" s="23" t="s">
        <v>23</v>
      </c>
      <c r="Q672" s="23" t="s">
        <v>58</v>
      </c>
      <c r="R672" s="23" t="s">
        <v>58</v>
      </c>
      <c r="S672" s="23" t="s">
        <v>23</v>
      </c>
      <c r="T672" s="24" t="s">
        <v>1647</v>
      </c>
      <c r="U672" s="24" t="s">
        <v>3068</v>
      </c>
      <c r="V672" s="22" t="s">
        <v>36</v>
      </c>
      <c r="W672" s="8" t="s">
        <v>1647</v>
      </c>
      <c r="X672" t="str">
        <f>VLOOKUP(E672,Planilha2!A:D,3,FALSE)</f>
        <v>Região Intermediária de Belo Horizonte</v>
      </c>
      <c r="Y672">
        <f>VLOOKUP(E672,Planilha2!A:D,4,FALSE)</f>
        <v>0.81</v>
      </c>
      <c r="Z672" s="16">
        <f t="shared" si="41"/>
        <v>1</v>
      </c>
      <c r="AA672" s="16">
        <f t="shared" si="42"/>
        <v>1</v>
      </c>
      <c r="AB672" s="16">
        <f t="shared" si="43"/>
        <v>1</v>
      </c>
    </row>
    <row r="673" spans="1:28" ht="73.5" customHeight="1" x14ac:dyDescent="0.25">
      <c r="A673" s="21">
        <v>270353</v>
      </c>
      <c r="B673" s="22" t="s">
        <v>1650</v>
      </c>
      <c r="C673" s="22" t="s">
        <v>1651</v>
      </c>
      <c r="D673" s="22" t="s">
        <v>104</v>
      </c>
      <c r="E673" s="23">
        <v>3106200</v>
      </c>
      <c r="F673" s="22" t="s">
        <v>61</v>
      </c>
      <c r="G673" s="22" t="str">
        <f t="shared" si="40"/>
        <v>Região Intermediária de Belo Horizonte</v>
      </c>
      <c r="H673" s="22">
        <f>VLOOKUP(E673,Planilha2!A:D,4,FALSE)</f>
        <v>0.81</v>
      </c>
      <c r="I673" s="22" t="s">
        <v>40</v>
      </c>
      <c r="J673" s="22" t="s">
        <v>40</v>
      </c>
      <c r="K673" s="22" t="s">
        <v>22</v>
      </c>
      <c r="L673" s="22" t="s">
        <v>22</v>
      </c>
      <c r="M673" s="22" t="s">
        <v>22</v>
      </c>
      <c r="N673" s="22" t="s">
        <v>22</v>
      </c>
      <c r="O673" s="23" t="s">
        <v>23</v>
      </c>
      <c r="P673" s="23" t="s">
        <v>23</v>
      </c>
      <c r="Q673" s="23" t="s">
        <v>23</v>
      </c>
      <c r="R673" s="23" t="s">
        <v>58</v>
      </c>
      <c r="S673" s="23" t="s">
        <v>93</v>
      </c>
      <c r="T673" s="24" t="s">
        <v>1652</v>
      </c>
      <c r="U673" s="24" t="s">
        <v>3068</v>
      </c>
      <c r="V673" s="22" t="s">
        <v>36</v>
      </c>
      <c r="W673" s="9" t="s">
        <v>1652</v>
      </c>
      <c r="X673" t="str">
        <f>VLOOKUP(E673,Planilha2!A:D,3,FALSE)</f>
        <v>Região Intermediária de Belo Horizonte</v>
      </c>
      <c r="Y673">
        <f>VLOOKUP(E673,Planilha2!A:D,4,FALSE)</f>
        <v>0.81</v>
      </c>
      <c r="Z673" s="16">
        <f t="shared" si="41"/>
        <v>1</v>
      </c>
      <c r="AA673" s="16">
        <f t="shared" si="42"/>
        <v>1</v>
      </c>
      <c r="AB673" s="16">
        <f t="shared" si="43"/>
        <v>1</v>
      </c>
    </row>
    <row r="674" spans="1:28" ht="73.5" customHeight="1" x14ac:dyDescent="0.25">
      <c r="A674" s="21">
        <v>270354</v>
      </c>
      <c r="B674" s="22" t="s">
        <v>1653</v>
      </c>
      <c r="C674" s="22" t="s">
        <v>1654</v>
      </c>
      <c r="D674" s="22" t="s">
        <v>28</v>
      </c>
      <c r="E674" s="23">
        <v>3106200</v>
      </c>
      <c r="F674" s="22" t="s">
        <v>61</v>
      </c>
      <c r="G674" s="22" t="str">
        <f t="shared" si="40"/>
        <v>Região Intermediária de Belo Horizonte</v>
      </c>
      <c r="H674" s="22">
        <f>VLOOKUP(E674,Planilha2!A:D,4,FALSE)</f>
        <v>0.81</v>
      </c>
      <c r="I674" s="22" t="s">
        <v>40</v>
      </c>
      <c r="J674" s="22" t="s">
        <v>40</v>
      </c>
      <c r="K674" s="22" t="s">
        <v>22</v>
      </c>
      <c r="L674" s="22" t="s">
        <v>22</v>
      </c>
      <c r="M674" s="22" t="s">
        <v>22</v>
      </c>
      <c r="N674" s="22" t="s">
        <v>40</v>
      </c>
      <c r="O674" s="23" t="s">
        <v>23</v>
      </c>
      <c r="P674" s="23" t="s">
        <v>23</v>
      </c>
      <c r="Q674" s="23" t="s">
        <v>23</v>
      </c>
      <c r="R674" s="23" t="s">
        <v>23</v>
      </c>
      <c r="S674" s="23" t="s">
        <v>24</v>
      </c>
      <c r="T674" s="24" t="s">
        <v>982</v>
      </c>
      <c r="U674" s="24" t="s">
        <v>3068</v>
      </c>
      <c r="V674" s="22" t="s">
        <v>36</v>
      </c>
      <c r="W674" s="8" t="s">
        <v>982</v>
      </c>
      <c r="X674" t="str">
        <f>VLOOKUP(E674,Planilha2!A:D,3,FALSE)</f>
        <v>Região Intermediária de Belo Horizonte</v>
      </c>
      <c r="Y674">
        <f>VLOOKUP(E674,Planilha2!A:D,4,FALSE)</f>
        <v>0.81</v>
      </c>
      <c r="Z674" s="16">
        <f t="shared" si="41"/>
        <v>1</v>
      </c>
      <c r="AA674" s="16">
        <f t="shared" si="42"/>
        <v>1</v>
      </c>
      <c r="AB674" s="16">
        <f t="shared" si="43"/>
        <v>1</v>
      </c>
    </row>
    <row r="675" spans="1:28" ht="73.5" customHeight="1" x14ac:dyDescent="0.25">
      <c r="A675" s="21">
        <v>270357</v>
      </c>
      <c r="B675" s="22" t="s">
        <v>1655</v>
      </c>
      <c r="C675" s="22" t="s">
        <v>1656</v>
      </c>
      <c r="D675" s="22" t="s">
        <v>92</v>
      </c>
      <c r="E675" s="23">
        <v>3106200</v>
      </c>
      <c r="F675" s="22" t="s">
        <v>61</v>
      </c>
      <c r="G675" s="22" t="str">
        <f t="shared" si="40"/>
        <v>Região Intermediária de Belo Horizonte</v>
      </c>
      <c r="H675" s="22">
        <f>VLOOKUP(E675,Planilha2!A:D,4,FALSE)</f>
        <v>0.81</v>
      </c>
      <c r="I675" s="22" t="s">
        <v>22</v>
      </c>
      <c r="J675" s="22" t="s">
        <v>22</v>
      </c>
      <c r="K675" s="22" t="s">
        <v>22</v>
      </c>
      <c r="L675" s="22" t="s">
        <v>22</v>
      </c>
      <c r="M675" s="22" t="s">
        <v>22</v>
      </c>
      <c r="N675" s="22" t="s">
        <v>40</v>
      </c>
      <c r="O675" s="23" t="s">
        <v>23</v>
      </c>
      <c r="P675" s="23" t="s">
        <v>23</v>
      </c>
      <c r="Q675" s="23" t="s">
        <v>23</v>
      </c>
      <c r="R675" s="23" t="s">
        <v>23</v>
      </c>
      <c r="S675" s="23" t="s">
        <v>24</v>
      </c>
      <c r="T675" s="24" t="s">
        <v>979</v>
      </c>
      <c r="U675" s="24" t="s">
        <v>3068</v>
      </c>
      <c r="V675" s="22" t="s">
        <v>36</v>
      </c>
      <c r="W675" s="8" t="s">
        <v>979</v>
      </c>
      <c r="X675" t="str">
        <f>VLOOKUP(E675,Planilha2!A:D,3,FALSE)</f>
        <v>Região Intermediária de Belo Horizonte</v>
      </c>
      <c r="Y675">
        <f>VLOOKUP(E675,Planilha2!A:D,4,FALSE)</f>
        <v>0.81</v>
      </c>
      <c r="Z675" s="16">
        <f t="shared" si="41"/>
        <v>1</v>
      </c>
      <c r="AA675" s="16">
        <f t="shared" si="42"/>
        <v>1</v>
      </c>
      <c r="AB675" s="16">
        <f t="shared" si="43"/>
        <v>1</v>
      </c>
    </row>
    <row r="676" spans="1:28" ht="73.5" customHeight="1" x14ac:dyDescent="0.25">
      <c r="A676" s="21">
        <v>270367</v>
      </c>
      <c r="B676" s="22" t="s">
        <v>1657</v>
      </c>
      <c r="C676" s="22" t="s">
        <v>1658</v>
      </c>
      <c r="D676" s="22" t="s">
        <v>28</v>
      </c>
      <c r="E676" s="23">
        <v>3106200</v>
      </c>
      <c r="F676" s="22" t="s">
        <v>61</v>
      </c>
      <c r="G676" s="22" t="str">
        <f t="shared" si="40"/>
        <v>Região Intermediária de Belo Horizonte</v>
      </c>
      <c r="H676" s="22">
        <f>VLOOKUP(E676,Planilha2!A:D,4,FALSE)</f>
        <v>0.81</v>
      </c>
      <c r="I676" s="22" t="s">
        <v>22</v>
      </c>
      <c r="J676" s="22" t="s">
        <v>22</v>
      </c>
      <c r="K676" s="22" t="s">
        <v>22</v>
      </c>
      <c r="L676" s="22" t="s">
        <v>22</v>
      </c>
      <c r="M676" s="22" t="s">
        <v>22</v>
      </c>
      <c r="N676" s="22" t="s">
        <v>40</v>
      </c>
      <c r="O676" s="23" t="s">
        <v>117</v>
      </c>
      <c r="P676" s="23" t="s">
        <v>23</v>
      </c>
      <c r="Q676" s="23" t="s">
        <v>23</v>
      </c>
      <c r="R676" s="23" t="s">
        <v>23</v>
      </c>
      <c r="S676" s="23" t="s">
        <v>30</v>
      </c>
      <c r="T676" s="24" t="s">
        <v>279</v>
      </c>
      <c r="U676" s="24" t="s">
        <v>3068</v>
      </c>
      <c r="V676" s="22" t="s">
        <v>36</v>
      </c>
      <c r="W676" s="9" t="s">
        <v>279</v>
      </c>
      <c r="X676" t="str">
        <f>VLOOKUP(E676,Planilha2!A:D,3,FALSE)</f>
        <v>Região Intermediária de Belo Horizonte</v>
      </c>
      <c r="Y676">
        <f>VLOOKUP(E676,Planilha2!A:D,4,FALSE)</f>
        <v>0.81</v>
      </c>
      <c r="Z676" s="16">
        <f t="shared" si="41"/>
        <v>1</v>
      </c>
      <c r="AA676" s="16">
        <f t="shared" si="42"/>
        <v>1</v>
      </c>
      <c r="AB676" s="16">
        <f t="shared" si="43"/>
        <v>1</v>
      </c>
    </row>
    <row r="677" spans="1:28" ht="73.5" customHeight="1" x14ac:dyDescent="0.25">
      <c r="A677" s="21">
        <v>270417</v>
      </c>
      <c r="B677" s="22" t="s">
        <v>1661</v>
      </c>
      <c r="C677" s="22" t="s">
        <v>1662</v>
      </c>
      <c r="D677" s="22" t="s">
        <v>65</v>
      </c>
      <c r="E677" s="23">
        <v>3106200</v>
      </c>
      <c r="F677" s="22" t="s">
        <v>61</v>
      </c>
      <c r="G677" s="22" t="str">
        <f t="shared" si="40"/>
        <v>Região Intermediária de Belo Horizonte</v>
      </c>
      <c r="H677" s="22">
        <f>VLOOKUP(E677,Planilha2!A:D,4,FALSE)</f>
        <v>0.81</v>
      </c>
      <c r="I677" s="22" t="s">
        <v>22</v>
      </c>
      <c r="J677" s="22" t="s">
        <v>40</v>
      </c>
      <c r="K677" s="22" t="s">
        <v>22</v>
      </c>
      <c r="L677" s="22" t="s">
        <v>22</v>
      </c>
      <c r="M677" s="22" t="s">
        <v>22</v>
      </c>
      <c r="N677" s="22" t="s">
        <v>22</v>
      </c>
      <c r="O677" s="23" t="s">
        <v>23</v>
      </c>
      <c r="P677" s="23" t="s">
        <v>23</v>
      </c>
      <c r="Q677" s="23" t="s">
        <v>23</v>
      </c>
      <c r="R677" s="23" t="s">
        <v>58</v>
      </c>
      <c r="S677" s="23" t="s">
        <v>24</v>
      </c>
      <c r="T677" s="24" t="s">
        <v>1663</v>
      </c>
      <c r="U677" s="24" t="s">
        <v>3068</v>
      </c>
      <c r="V677" s="22" t="s">
        <v>36</v>
      </c>
      <c r="W677" s="9" t="s">
        <v>1663</v>
      </c>
      <c r="X677" t="str">
        <f>VLOOKUP(E677,Planilha2!A:D,3,FALSE)</f>
        <v>Região Intermediária de Belo Horizonte</v>
      </c>
      <c r="Y677">
        <f>VLOOKUP(E677,Planilha2!A:D,4,FALSE)</f>
        <v>0.81</v>
      </c>
      <c r="Z677" s="16">
        <f t="shared" si="41"/>
        <v>1</v>
      </c>
      <c r="AA677" s="16">
        <f t="shared" si="42"/>
        <v>1</v>
      </c>
      <c r="AB677" s="16">
        <f t="shared" si="43"/>
        <v>1</v>
      </c>
    </row>
    <row r="678" spans="1:28" ht="73.5" customHeight="1" x14ac:dyDescent="0.25">
      <c r="A678" s="21">
        <v>270453</v>
      </c>
      <c r="B678" s="22" t="s">
        <v>1667</v>
      </c>
      <c r="C678" s="22" t="s">
        <v>1668</v>
      </c>
      <c r="D678" s="22" t="s">
        <v>65</v>
      </c>
      <c r="E678" s="23">
        <v>3106200</v>
      </c>
      <c r="F678" s="22" t="s">
        <v>61</v>
      </c>
      <c r="G678" s="22" t="str">
        <f t="shared" si="40"/>
        <v>Região Intermediária de Belo Horizonte</v>
      </c>
      <c r="H678" s="22">
        <f>VLOOKUP(E678,Planilha2!A:D,4,FALSE)</f>
        <v>0.81</v>
      </c>
      <c r="I678" s="22" t="s">
        <v>22</v>
      </c>
      <c r="J678" s="22" t="s">
        <v>40</v>
      </c>
      <c r="K678" s="22" t="s">
        <v>22</v>
      </c>
      <c r="L678" s="22" t="s">
        <v>22</v>
      </c>
      <c r="M678" s="22" t="s">
        <v>22</v>
      </c>
      <c r="N678" s="22" t="s">
        <v>40</v>
      </c>
      <c r="O678" s="23" t="s">
        <v>23</v>
      </c>
      <c r="P678" s="22" t="s">
        <v>337</v>
      </c>
      <c r="Q678" s="22" t="s">
        <v>337</v>
      </c>
      <c r="R678" s="22" t="s">
        <v>337</v>
      </c>
      <c r="S678" s="22" t="s">
        <v>18</v>
      </c>
      <c r="T678" s="24" t="s">
        <v>1218</v>
      </c>
      <c r="U678" s="24" t="s">
        <v>3068</v>
      </c>
      <c r="V678" s="22" t="s">
        <v>36</v>
      </c>
      <c r="W678" s="8" t="s">
        <v>1218</v>
      </c>
      <c r="X678" t="str">
        <f>VLOOKUP(E678,Planilha2!A:D,3,FALSE)</f>
        <v>Região Intermediária de Belo Horizonte</v>
      </c>
      <c r="Y678">
        <f>VLOOKUP(E678,Planilha2!A:D,4,FALSE)</f>
        <v>0.81</v>
      </c>
      <c r="Z678" s="16">
        <f t="shared" si="41"/>
        <v>1</v>
      </c>
      <c r="AA678" s="16">
        <f t="shared" si="42"/>
        <v>1</v>
      </c>
      <c r="AB678" s="16">
        <f t="shared" si="43"/>
        <v>1</v>
      </c>
    </row>
    <row r="679" spans="1:28" ht="73.5" customHeight="1" x14ac:dyDescent="0.25">
      <c r="A679" s="21">
        <v>270546</v>
      </c>
      <c r="B679" s="22" t="s">
        <v>1673</v>
      </c>
      <c r="C679" s="22" t="s">
        <v>1674</v>
      </c>
      <c r="D679" s="22" t="s">
        <v>28</v>
      </c>
      <c r="E679" s="23">
        <v>3151800</v>
      </c>
      <c r="F679" s="22" t="s">
        <v>1001</v>
      </c>
      <c r="G679" s="22" t="str">
        <f t="shared" si="40"/>
        <v>Região Intermediária de Pouso Alegre</v>
      </c>
      <c r="H679" s="22">
        <f>VLOOKUP(E679,Planilha2!A:D,4,FALSE)</f>
        <v>0.77900000000000003</v>
      </c>
      <c r="I679" s="22" t="s">
        <v>22</v>
      </c>
      <c r="J679" s="22" t="s">
        <v>22</v>
      </c>
      <c r="K679" s="22" t="s">
        <v>22</v>
      </c>
      <c r="L679" s="22" t="s">
        <v>22</v>
      </c>
      <c r="M679" s="22" t="s">
        <v>22</v>
      </c>
      <c r="N679" s="22" t="s">
        <v>22</v>
      </c>
      <c r="O679" s="23" t="s">
        <v>23</v>
      </c>
      <c r="P679" s="23" t="s">
        <v>23</v>
      </c>
      <c r="Q679" s="23" t="s">
        <v>23</v>
      </c>
      <c r="R679" s="23" t="s">
        <v>23</v>
      </c>
      <c r="S679" s="23" t="s">
        <v>24</v>
      </c>
      <c r="T679" s="24" t="s">
        <v>829</v>
      </c>
      <c r="U679" s="24" t="s">
        <v>3068</v>
      </c>
      <c r="V679" s="22" t="s">
        <v>36</v>
      </c>
      <c r="W679" s="9" t="s">
        <v>829</v>
      </c>
      <c r="X679" t="str">
        <f>VLOOKUP(E679,Planilha2!A:D,3,FALSE)</f>
        <v>Região Intermediária de Pouso Alegre</v>
      </c>
      <c r="Y679">
        <f>VLOOKUP(E679,Planilha2!A:D,4,FALSE)</f>
        <v>0.77900000000000003</v>
      </c>
      <c r="Z679" s="16">
        <f t="shared" si="41"/>
        <v>1</v>
      </c>
      <c r="AA679" s="16">
        <f t="shared" si="42"/>
        <v>1</v>
      </c>
      <c r="AB679" s="16">
        <f t="shared" si="43"/>
        <v>1</v>
      </c>
    </row>
    <row r="680" spans="1:28" ht="73.5" customHeight="1" x14ac:dyDescent="0.25">
      <c r="A680" s="21">
        <v>270633</v>
      </c>
      <c r="B680" s="22" t="s">
        <v>1677</v>
      </c>
      <c r="C680" s="22" t="s">
        <v>1678</v>
      </c>
      <c r="D680" s="22" t="s">
        <v>92</v>
      </c>
      <c r="E680" s="23">
        <v>3147105</v>
      </c>
      <c r="F680" s="22" t="s">
        <v>1679</v>
      </c>
      <c r="G680" s="22" t="str">
        <f t="shared" si="40"/>
        <v>Região Intermediária de Divinópolis</v>
      </c>
      <c r="H680" s="22">
        <f>VLOOKUP(E680,Planilha2!A:D,4,FALSE)</f>
        <v>0.72499999999999998</v>
      </c>
      <c r="I680" s="22" t="s">
        <v>22</v>
      </c>
      <c r="J680" s="22" t="s">
        <v>22</v>
      </c>
      <c r="K680" s="22" t="s">
        <v>22</v>
      </c>
      <c r="L680" s="22" t="s">
        <v>22</v>
      </c>
      <c r="M680" s="22" t="s">
        <v>22</v>
      </c>
      <c r="N680" s="22" t="s">
        <v>22</v>
      </c>
      <c r="O680" s="23" t="s">
        <v>23</v>
      </c>
      <c r="P680" s="23" t="s">
        <v>58</v>
      </c>
      <c r="Q680" s="23" t="s">
        <v>23</v>
      </c>
      <c r="R680" s="23" t="s">
        <v>58</v>
      </c>
      <c r="S680" s="23" t="s">
        <v>23</v>
      </c>
      <c r="T680" s="24" t="s">
        <v>1174</v>
      </c>
      <c r="U680" s="24" t="s">
        <v>3068</v>
      </c>
      <c r="V680" s="22" t="s">
        <v>36</v>
      </c>
      <c r="W680" s="8" t="s">
        <v>1174</v>
      </c>
      <c r="X680" t="str">
        <f>VLOOKUP(E680,Planilha2!A:D,3,FALSE)</f>
        <v>Região Intermediária de Divinópolis</v>
      </c>
      <c r="Y680">
        <f>VLOOKUP(E680,Planilha2!A:D,4,FALSE)</f>
        <v>0.72499999999999998</v>
      </c>
      <c r="Z680" s="16">
        <f t="shared" si="41"/>
        <v>1</v>
      </c>
      <c r="AA680" s="16">
        <f t="shared" si="42"/>
        <v>1</v>
      </c>
      <c r="AB680" s="16">
        <f t="shared" si="43"/>
        <v>1</v>
      </c>
    </row>
    <row r="681" spans="1:28" ht="73.5" customHeight="1" x14ac:dyDescent="0.25">
      <c r="A681" s="21">
        <v>270639</v>
      </c>
      <c r="B681" s="22" t="s">
        <v>152</v>
      </c>
      <c r="C681" s="22" t="s">
        <v>153</v>
      </c>
      <c r="D681" s="22" t="s">
        <v>154</v>
      </c>
      <c r="E681" s="23">
        <v>3136306</v>
      </c>
      <c r="F681" s="22" t="s">
        <v>155</v>
      </c>
      <c r="G681" s="22" t="str">
        <f t="shared" si="40"/>
        <v>Região Intermediária de Patos de Minas</v>
      </c>
      <c r="H681" s="22">
        <f>VLOOKUP(E681,Planilha2!A:D,4,FALSE)</f>
        <v>0.69699999999999995</v>
      </c>
      <c r="I681" s="22" t="s">
        <v>40</v>
      </c>
      <c r="J681" s="22" t="s">
        <v>22</v>
      </c>
      <c r="K681" s="22" t="s">
        <v>22</v>
      </c>
      <c r="L681" s="22" t="s">
        <v>22</v>
      </c>
      <c r="M681" s="22" t="s">
        <v>22</v>
      </c>
      <c r="N681" s="22" t="s">
        <v>40</v>
      </c>
      <c r="O681" s="23" t="s">
        <v>23</v>
      </c>
      <c r="P681" s="23" t="s">
        <v>58</v>
      </c>
      <c r="Q681" s="23" t="s">
        <v>58</v>
      </c>
      <c r="R681" s="23" t="s">
        <v>58</v>
      </c>
      <c r="S681" s="23" t="s">
        <v>58</v>
      </c>
      <c r="T681" s="24" t="s">
        <v>46</v>
      </c>
      <c r="U681" s="24" t="s">
        <v>3068</v>
      </c>
      <c r="V681" s="22" t="s">
        <v>36</v>
      </c>
      <c r="W681" s="8" t="s">
        <v>46</v>
      </c>
      <c r="X681" t="str">
        <f>VLOOKUP(E681,Planilha2!A:D,3,FALSE)</f>
        <v>Região Intermediária de Patos de Minas</v>
      </c>
      <c r="Y681">
        <f>VLOOKUP(E681,Planilha2!A:D,4,FALSE)</f>
        <v>0.69699999999999995</v>
      </c>
      <c r="Z681" s="16">
        <f t="shared" si="41"/>
        <v>1</v>
      </c>
      <c r="AA681" s="16">
        <f t="shared" si="42"/>
        <v>1</v>
      </c>
      <c r="AB681" s="16">
        <f t="shared" si="43"/>
        <v>1</v>
      </c>
    </row>
    <row r="682" spans="1:28" ht="73.5" customHeight="1" x14ac:dyDescent="0.25">
      <c r="A682" s="21">
        <v>270683</v>
      </c>
      <c r="B682" s="22" t="s">
        <v>1683</v>
      </c>
      <c r="C682" s="22" t="s">
        <v>1684</v>
      </c>
      <c r="D682" s="22" t="s">
        <v>92</v>
      </c>
      <c r="E682" s="23">
        <v>3131307</v>
      </c>
      <c r="F682" s="22" t="s">
        <v>419</v>
      </c>
      <c r="G682" s="22" t="str">
        <f t="shared" si="40"/>
        <v>Região Intermediária de Ipatinga</v>
      </c>
      <c r="H682" s="22">
        <f>VLOOKUP(E682,Planilha2!A:D,4,FALSE)</f>
        <v>0.77100000000000002</v>
      </c>
      <c r="I682" s="22" t="s">
        <v>40</v>
      </c>
      <c r="J682" s="22" t="s">
        <v>22</v>
      </c>
      <c r="K682" s="22" t="s">
        <v>22</v>
      </c>
      <c r="L682" s="22" t="s">
        <v>22</v>
      </c>
      <c r="M682" s="22" t="s">
        <v>40</v>
      </c>
      <c r="N682" s="22" t="s">
        <v>22</v>
      </c>
      <c r="O682" s="23" t="s">
        <v>23</v>
      </c>
      <c r="P682" s="23" t="s">
        <v>58</v>
      </c>
      <c r="Q682" s="23" t="s">
        <v>23</v>
      </c>
      <c r="R682" s="23" t="s">
        <v>23</v>
      </c>
      <c r="S682" s="23" t="s">
        <v>93</v>
      </c>
      <c r="T682" s="24" t="s">
        <v>832</v>
      </c>
      <c r="U682" s="24" t="s">
        <v>3068</v>
      </c>
      <c r="V682" s="22" t="s">
        <v>36</v>
      </c>
      <c r="W682" s="8" t="s">
        <v>832</v>
      </c>
      <c r="X682" t="str">
        <f>VLOOKUP(E682,Planilha2!A:D,3,FALSE)</f>
        <v>Região Intermediária de Ipatinga</v>
      </c>
      <c r="Y682">
        <f>VLOOKUP(E682,Planilha2!A:D,4,FALSE)</f>
        <v>0.77100000000000002</v>
      </c>
      <c r="Z682" s="16">
        <f t="shared" si="41"/>
        <v>1</v>
      </c>
      <c r="AA682" s="16">
        <f t="shared" si="42"/>
        <v>1</v>
      </c>
      <c r="AB682" s="16">
        <f t="shared" si="43"/>
        <v>1</v>
      </c>
    </row>
    <row r="683" spans="1:28" ht="73.5" customHeight="1" x14ac:dyDescent="0.25">
      <c r="A683" s="21">
        <v>270754</v>
      </c>
      <c r="B683" s="22" t="s">
        <v>1689</v>
      </c>
      <c r="C683" s="22" t="s">
        <v>1690</v>
      </c>
      <c r="D683" s="22" t="s">
        <v>28</v>
      </c>
      <c r="E683" s="23">
        <v>3106200</v>
      </c>
      <c r="F683" s="22" t="s">
        <v>138</v>
      </c>
      <c r="G683" s="22" t="str">
        <f t="shared" si="40"/>
        <v>Região Intermediária de Belo Horizonte</v>
      </c>
      <c r="H683" s="22">
        <f>VLOOKUP(E683,Planilha2!A:D,4,FALSE)</f>
        <v>0.81</v>
      </c>
      <c r="I683" s="22" t="s">
        <v>40</v>
      </c>
      <c r="J683" s="22" t="s">
        <v>22</v>
      </c>
      <c r="K683" s="22" t="s">
        <v>22</v>
      </c>
      <c r="L683" s="22" t="s">
        <v>22</v>
      </c>
      <c r="M683" s="22" t="s">
        <v>22</v>
      </c>
      <c r="N683" s="22" t="s">
        <v>22</v>
      </c>
      <c r="O683" s="23" t="s">
        <v>23</v>
      </c>
      <c r="P683" s="23" t="s">
        <v>23</v>
      </c>
      <c r="Q683" s="23" t="s">
        <v>23</v>
      </c>
      <c r="R683" s="23" t="s">
        <v>23</v>
      </c>
      <c r="S683" s="23" t="s">
        <v>30</v>
      </c>
      <c r="T683" s="24" t="s">
        <v>1691</v>
      </c>
      <c r="U683" s="24" t="s">
        <v>3068</v>
      </c>
      <c r="V683" s="22" t="s">
        <v>36</v>
      </c>
      <c r="W683" s="9" t="s">
        <v>1691</v>
      </c>
      <c r="X683" t="str">
        <f>VLOOKUP(E683,Planilha2!A:D,3,FALSE)</f>
        <v>Região Intermediária de Belo Horizonte</v>
      </c>
      <c r="Y683">
        <f>VLOOKUP(E683,Planilha2!A:D,4,FALSE)</f>
        <v>0.81</v>
      </c>
      <c r="Z683" s="16">
        <f t="shared" si="41"/>
        <v>1</v>
      </c>
      <c r="AA683" s="16">
        <f t="shared" si="42"/>
        <v>1</v>
      </c>
      <c r="AB683" s="16">
        <f t="shared" si="43"/>
        <v>1</v>
      </c>
    </row>
    <row r="684" spans="1:28" ht="73.5" customHeight="1" x14ac:dyDescent="0.25">
      <c r="A684" s="21">
        <v>270780</v>
      </c>
      <c r="B684" s="22" t="s">
        <v>1695</v>
      </c>
      <c r="C684" s="22" t="s">
        <v>1696</v>
      </c>
      <c r="D684" s="22" t="s">
        <v>92</v>
      </c>
      <c r="E684" s="23">
        <v>3133006</v>
      </c>
      <c r="F684" s="22" t="s">
        <v>1697</v>
      </c>
      <c r="G684" s="22" t="str">
        <f t="shared" si="40"/>
        <v>Região Intermediária de Pouso Alegre</v>
      </c>
      <c r="H684" s="22">
        <f>VLOOKUP(E684,Planilha2!A:D,4,FALSE)</f>
        <v>0.70499999999999996</v>
      </c>
      <c r="I684" s="22" t="s">
        <v>22</v>
      </c>
      <c r="J684" s="22" t="s">
        <v>22</v>
      </c>
      <c r="K684" s="22" t="s">
        <v>22</v>
      </c>
      <c r="L684" s="22" t="s">
        <v>22</v>
      </c>
      <c r="M684" s="22" t="s">
        <v>22</v>
      </c>
      <c r="N684" s="22" t="s">
        <v>40</v>
      </c>
      <c r="O684" s="23" t="s">
        <v>23</v>
      </c>
      <c r="P684" s="23" t="s">
        <v>58</v>
      </c>
      <c r="Q684" s="23" t="s">
        <v>23</v>
      </c>
      <c r="R684" s="23" t="s">
        <v>23</v>
      </c>
      <c r="S684" s="23" t="s">
        <v>93</v>
      </c>
      <c r="T684" s="24" t="s">
        <v>1698</v>
      </c>
      <c r="U684" s="24" t="s">
        <v>3068</v>
      </c>
      <c r="V684" s="22" t="s">
        <v>36</v>
      </c>
      <c r="W684" s="9" t="s">
        <v>1698</v>
      </c>
      <c r="X684" t="str">
        <f>VLOOKUP(E684,Planilha2!A:D,3,FALSE)</f>
        <v>Região Intermediária de Pouso Alegre</v>
      </c>
      <c r="Y684">
        <f>VLOOKUP(E684,Planilha2!A:D,4,FALSE)</f>
        <v>0.70499999999999996</v>
      </c>
      <c r="Z684" s="16">
        <f t="shared" si="41"/>
        <v>1</v>
      </c>
      <c r="AA684" s="16">
        <f t="shared" si="42"/>
        <v>1</v>
      </c>
      <c r="AB684" s="16">
        <f t="shared" si="43"/>
        <v>1</v>
      </c>
    </row>
    <row r="685" spans="1:28" ht="73.5" customHeight="1" x14ac:dyDescent="0.25">
      <c r="A685" s="21">
        <v>270809</v>
      </c>
      <c r="B685" s="22" t="s">
        <v>1701</v>
      </c>
      <c r="C685" s="22" t="s">
        <v>1702</v>
      </c>
      <c r="D685" s="22" t="s">
        <v>28</v>
      </c>
      <c r="E685" s="23">
        <v>3106200</v>
      </c>
      <c r="F685" s="22" t="s">
        <v>862</v>
      </c>
      <c r="G685" s="22" t="str">
        <f t="shared" si="40"/>
        <v>Região Intermediária de Belo Horizonte</v>
      </c>
      <c r="H685" s="22">
        <f>VLOOKUP(E685,Planilha2!A:D,4,FALSE)</f>
        <v>0.81</v>
      </c>
      <c r="I685" s="22" t="s">
        <v>22</v>
      </c>
      <c r="J685" s="22" t="s">
        <v>22</v>
      </c>
      <c r="K685" s="22" t="s">
        <v>22</v>
      </c>
      <c r="L685" s="22" t="s">
        <v>22</v>
      </c>
      <c r="M685" s="22" t="s">
        <v>22</v>
      </c>
      <c r="N685" s="22" t="s">
        <v>22</v>
      </c>
      <c r="O685" s="23" t="s">
        <v>23</v>
      </c>
      <c r="P685" s="23" t="s">
        <v>23</v>
      </c>
      <c r="Q685" s="23" t="s">
        <v>58</v>
      </c>
      <c r="R685" s="23" t="s">
        <v>58</v>
      </c>
      <c r="S685" s="23" t="s">
        <v>23</v>
      </c>
      <c r="T685" s="24" t="s">
        <v>1703</v>
      </c>
      <c r="U685" s="24" t="s">
        <v>3068</v>
      </c>
      <c r="V685" s="22" t="s">
        <v>36</v>
      </c>
      <c r="W685" s="9" t="s">
        <v>1703</v>
      </c>
      <c r="X685" t="str">
        <f>VLOOKUP(E685,Planilha2!A:D,3,FALSE)</f>
        <v>Região Intermediária de Belo Horizonte</v>
      </c>
      <c r="Y685">
        <f>VLOOKUP(E685,Planilha2!A:D,4,FALSE)</f>
        <v>0.81</v>
      </c>
      <c r="Z685" s="16">
        <f t="shared" si="41"/>
        <v>1</v>
      </c>
      <c r="AA685" s="16">
        <f t="shared" si="42"/>
        <v>1</v>
      </c>
      <c r="AB685" s="16">
        <f t="shared" si="43"/>
        <v>1</v>
      </c>
    </row>
    <row r="686" spans="1:28" ht="73.5" customHeight="1" x14ac:dyDescent="0.25">
      <c r="A686" s="21">
        <v>270883</v>
      </c>
      <c r="B686" s="22" t="s">
        <v>1710</v>
      </c>
      <c r="C686" s="22" t="s">
        <v>1711</v>
      </c>
      <c r="D686" s="22" t="s">
        <v>92</v>
      </c>
      <c r="E686" s="23">
        <v>3118007</v>
      </c>
      <c r="F686" s="22" t="s">
        <v>1422</v>
      </c>
      <c r="G686" s="22" t="str">
        <f t="shared" si="40"/>
        <v>Região Intermediária de Barbacena</v>
      </c>
      <c r="H686" s="22">
        <f>VLOOKUP(E686,Planilha2!A:D,4,FALSE)</f>
        <v>0.753</v>
      </c>
      <c r="I686" s="22" t="s">
        <v>40</v>
      </c>
      <c r="J686" s="22" t="s">
        <v>40</v>
      </c>
      <c r="K686" s="22" t="s">
        <v>22</v>
      </c>
      <c r="L686" s="22" t="s">
        <v>22</v>
      </c>
      <c r="M686" s="22" t="s">
        <v>22</v>
      </c>
      <c r="N686" s="22" t="s">
        <v>22</v>
      </c>
      <c r="O686" s="23" t="s">
        <v>23</v>
      </c>
      <c r="P686" s="23" t="s">
        <v>23</v>
      </c>
      <c r="Q686" s="23" t="s">
        <v>23</v>
      </c>
      <c r="R686" s="23" t="s">
        <v>23</v>
      </c>
      <c r="S686" s="23" t="s">
        <v>24</v>
      </c>
      <c r="T686" s="24" t="s">
        <v>1712</v>
      </c>
      <c r="U686" s="24" t="s">
        <v>3068</v>
      </c>
      <c r="V686" s="22" t="s">
        <v>36</v>
      </c>
      <c r="W686" s="8" t="s">
        <v>1712</v>
      </c>
      <c r="X686" t="str">
        <f>VLOOKUP(E686,Planilha2!A:D,3,FALSE)</f>
        <v>Região Intermediária de Barbacena</v>
      </c>
      <c r="Y686">
        <f>VLOOKUP(E686,Planilha2!A:D,4,FALSE)</f>
        <v>0.753</v>
      </c>
      <c r="Z686" s="16">
        <f t="shared" si="41"/>
        <v>1</v>
      </c>
      <c r="AA686" s="16">
        <f t="shared" si="42"/>
        <v>1</v>
      </c>
      <c r="AB686" s="16">
        <f t="shared" si="43"/>
        <v>1</v>
      </c>
    </row>
    <row r="687" spans="1:28" ht="73.5" customHeight="1" x14ac:dyDescent="0.25">
      <c r="A687" s="21">
        <v>270886</v>
      </c>
      <c r="B687" s="22" t="s">
        <v>1713</v>
      </c>
      <c r="C687" s="22" t="s">
        <v>1714</v>
      </c>
      <c r="D687" s="22" t="s">
        <v>276</v>
      </c>
      <c r="E687" s="23">
        <v>3106200</v>
      </c>
      <c r="F687" s="22" t="s">
        <v>61</v>
      </c>
      <c r="G687" s="22" t="str">
        <f t="shared" si="40"/>
        <v>Região Intermediária de Belo Horizonte</v>
      </c>
      <c r="H687" s="22">
        <f>VLOOKUP(E687,Planilha2!A:D,4,FALSE)</f>
        <v>0.81</v>
      </c>
      <c r="I687" s="22" t="s">
        <v>40</v>
      </c>
      <c r="J687" s="22" t="s">
        <v>22</v>
      </c>
      <c r="K687" s="22" t="s">
        <v>22</v>
      </c>
      <c r="L687" s="22" t="s">
        <v>22</v>
      </c>
      <c r="M687" s="22" t="s">
        <v>22</v>
      </c>
      <c r="N687" s="22" t="s">
        <v>22</v>
      </c>
      <c r="O687" s="23" t="s">
        <v>23</v>
      </c>
      <c r="P687" s="23" t="s">
        <v>23</v>
      </c>
      <c r="Q687" s="23" t="s">
        <v>23</v>
      </c>
      <c r="R687" s="23" t="s">
        <v>23</v>
      </c>
      <c r="S687" s="23" t="s">
        <v>24</v>
      </c>
      <c r="T687" s="24" t="s">
        <v>1715</v>
      </c>
      <c r="U687" s="24" t="s">
        <v>3068</v>
      </c>
      <c r="V687" s="22" t="s">
        <v>36</v>
      </c>
      <c r="W687" s="9" t="s">
        <v>1715</v>
      </c>
      <c r="X687" t="str">
        <f>VLOOKUP(E687,Planilha2!A:D,3,FALSE)</f>
        <v>Região Intermediária de Belo Horizonte</v>
      </c>
      <c r="Y687">
        <f>VLOOKUP(E687,Planilha2!A:D,4,FALSE)</f>
        <v>0.81</v>
      </c>
      <c r="Z687" s="16">
        <f t="shared" si="41"/>
        <v>1</v>
      </c>
      <c r="AA687" s="16">
        <f t="shared" si="42"/>
        <v>1</v>
      </c>
      <c r="AB687" s="16">
        <f t="shared" si="43"/>
        <v>1</v>
      </c>
    </row>
    <row r="688" spans="1:28" ht="73.5" customHeight="1" x14ac:dyDescent="0.25">
      <c r="A688" s="21">
        <v>270891</v>
      </c>
      <c r="B688" s="22" t="s">
        <v>1718</v>
      </c>
      <c r="C688" s="22" t="s">
        <v>1719</v>
      </c>
      <c r="D688" s="22" t="s">
        <v>276</v>
      </c>
      <c r="E688" s="23">
        <v>3136702</v>
      </c>
      <c r="F688" s="22" t="s">
        <v>198</v>
      </c>
      <c r="G688" s="22" t="str">
        <f t="shared" si="40"/>
        <v>Região Intermediária de Juíz de Fora</v>
      </c>
      <c r="H688" s="22">
        <f>VLOOKUP(E688,Planilha2!A:D,4,FALSE)</f>
        <v>0.77800000000000002</v>
      </c>
      <c r="I688" s="22" t="s">
        <v>22</v>
      </c>
      <c r="J688" s="22" t="s">
        <v>22</v>
      </c>
      <c r="K688" s="22" t="s">
        <v>22</v>
      </c>
      <c r="L688" s="22" t="s">
        <v>22</v>
      </c>
      <c r="M688" s="22" t="s">
        <v>22</v>
      </c>
      <c r="N688" s="22" t="s">
        <v>40</v>
      </c>
      <c r="O688" s="23" t="s">
        <v>23</v>
      </c>
      <c r="P688" s="23" t="s">
        <v>23</v>
      </c>
      <c r="Q688" s="23" t="s">
        <v>23</v>
      </c>
      <c r="R688" s="23" t="s">
        <v>58</v>
      </c>
      <c r="S688" s="23" t="s">
        <v>93</v>
      </c>
      <c r="T688" s="24" t="s">
        <v>1226</v>
      </c>
      <c r="U688" s="24" t="s">
        <v>3068</v>
      </c>
      <c r="V688" s="22" t="s">
        <v>36</v>
      </c>
      <c r="W688" s="8" t="s">
        <v>1226</v>
      </c>
      <c r="X688" t="str">
        <f>VLOOKUP(E688,Planilha2!A:D,3,FALSE)</f>
        <v>Região Intermediária de Juíz de Fora</v>
      </c>
      <c r="Y688">
        <f>VLOOKUP(E688,Planilha2!A:D,4,FALSE)</f>
        <v>0.77800000000000002</v>
      </c>
      <c r="Z688" s="16">
        <f t="shared" si="41"/>
        <v>1</v>
      </c>
      <c r="AA688" s="16">
        <f t="shared" si="42"/>
        <v>1</v>
      </c>
      <c r="AB688" s="16">
        <f t="shared" si="43"/>
        <v>1</v>
      </c>
    </row>
    <row r="689" spans="1:28" ht="73.5" customHeight="1" x14ac:dyDescent="0.25">
      <c r="A689" s="21">
        <v>270906</v>
      </c>
      <c r="B689" s="22" t="s">
        <v>1720</v>
      </c>
      <c r="C689" s="22" t="s">
        <v>1721</v>
      </c>
      <c r="D689" s="22" t="s">
        <v>208</v>
      </c>
      <c r="E689" s="23">
        <v>3106200</v>
      </c>
      <c r="F689" s="22" t="s">
        <v>61</v>
      </c>
      <c r="G689" s="22" t="str">
        <f t="shared" si="40"/>
        <v>Região Intermediária de Belo Horizonte</v>
      </c>
      <c r="H689" s="22">
        <f>VLOOKUP(E689,Planilha2!A:D,4,FALSE)</f>
        <v>0.81</v>
      </c>
      <c r="I689" s="22" t="s">
        <v>22</v>
      </c>
      <c r="J689" s="22" t="s">
        <v>22</v>
      </c>
      <c r="K689" s="22" t="s">
        <v>22</v>
      </c>
      <c r="L689" s="22" t="s">
        <v>40</v>
      </c>
      <c r="M689" s="22" t="s">
        <v>22</v>
      </c>
      <c r="N689" s="22" t="s">
        <v>22</v>
      </c>
      <c r="O689" s="23" t="s">
        <v>23</v>
      </c>
      <c r="P689" s="23" t="s">
        <v>58</v>
      </c>
      <c r="Q689" s="23" t="s">
        <v>23</v>
      </c>
      <c r="R689" s="23" t="s">
        <v>23</v>
      </c>
      <c r="S689" s="23" t="s">
        <v>93</v>
      </c>
      <c r="T689" s="24" t="s">
        <v>505</v>
      </c>
      <c r="U689" s="24" t="s">
        <v>3068</v>
      </c>
      <c r="V689" s="22" t="s">
        <v>36</v>
      </c>
      <c r="W689" s="9" t="s">
        <v>505</v>
      </c>
      <c r="X689" t="str">
        <f>VLOOKUP(E689,Planilha2!A:D,3,FALSE)</f>
        <v>Região Intermediária de Belo Horizonte</v>
      </c>
      <c r="Y689">
        <f>VLOOKUP(E689,Planilha2!A:D,4,FALSE)</f>
        <v>0.81</v>
      </c>
      <c r="Z689" s="16">
        <f t="shared" si="41"/>
        <v>1</v>
      </c>
      <c r="AA689" s="16">
        <f t="shared" si="42"/>
        <v>1</v>
      </c>
      <c r="AB689" s="16">
        <f t="shared" si="43"/>
        <v>1</v>
      </c>
    </row>
    <row r="690" spans="1:28" ht="73.5" customHeight="1" x14ac:dyDescent="0.25">
      <c r="A690" s="21">
        <v>271059</v>
      </c>
      <c r="B690" s="22" t="s">
        <v>1731</v>
      </c>
      <c r="C690" s="22" t="s">
        <v>1732</v>
      </c>
      <c r="D690" s="22" t="s">
        <v>28</v>
      </c>
      <c r="E690" s="23">
        <v>3146107</v>
      </c>
      <c r="F690" s="22" t="s">
        <v>386</v>
      </c>
      <c r="G690" s="22" t="str">
        <f t="shared" si="40"/>
        <v>Região Intermediária de Belo Horizonte</v>
      </c>
      <c r="H690" s="22">
        <f>VLOOKUP(E690,Planilha2!A:D,4,FALSE)</f>
        <v>0.74099999999999999</v>
      </c>
      <c r="I690" s="22" t="s">
        <v>22</v>
      </c>
      <c r="J690" s="22" t="s">
        <v>22</v>
      </c>
      <c r="K690" s="22" t="s">
        <v>22</v>
      </c>
      <c r="L690" s="22" t="s">
        <v>22</v>
      </c>
      <c r="M690" s="22" t="s">
        <v>22</v>
      </c>
      <c r="N690" s="22" t="s">
        <v>40</v>
      </c>
      <c r="O690" s="23" t="s">
        <v>117</v>
      </c>
      <c r="P690" s="23" t="s">
        <v>23</v>
      </c>
      <c r="Q690" s="23" t="s">
        <v>23</v>
      </c>
      <c r="R690" s="23" t="s">
        <v>23</v>
      </c>
      <c r="S690" s="23" t="s">
        <v>30</v>
      </c>
      <c r="T690" s="24" t="s">
        <v>512</v>
      </c>
      <c r="U690" s="24" t="s">
        <v>3068</v>
      </c>
      <c r="V690" s="22" t="s">
        <v>36</v>
      </c>
      <c r="W690" s="9" t="s">
        <v>512</v>
      </c>
      <c r="X690" t="str">
        <f>VLOOKUP(E690,Planilha2!A:D,3,FALSE)</f>
        <v>Região Intermediária de Belo Horizonte</v>
      </c>
      <c r="Y690">
        <f>VLOOKUP(E690,Planilha2!A:D,4,FALSE)</f>
        <v>0.74099999999999999</v>
      </c>
      <c r="Z690" s="16">
        <f t="shared" si="41"/>
        <v>1</v>
      </c>
      <c r="AA690" s="16">
        <f t="shared" si="42"/>
        <v>1</v>
      </c>
      <c r="AB690" s="16">
        <f t="shared" si="43"/>
        <v>1</v>
      </c>
    </row>
    <row r="691" spans="1:28" ht="73.5" customHeight="1" x14ac:dyDescent="0.25">
      <c r="A691" s="21">
        <v>271072</v>
      </c>
      <c r="B691" s="22" t="s">
        <v>42</v>
      </c>
      <c r="C691" s="22" t="s">
        <v>43</v>
      </c>
      <c r="D691" s="22" t="s">
        <v>44</v>
      </c>
      <c r="E691" s="23">
        <v>3155702</v>
      </c>
      <c r="F691" s="22" t="s">
        <v>45</v>
      </c>
      <c r="G691" s="22" t="str">
        <f t="shared" si="40"/>
        <v>Região Intermediária de Ipatinga</v>
      </c>
      <c r="H691" s="22">
        <f>VLOOKUP(E691,Planilha2!A:D,4,FALSE)</f>
        <v>0.68500000000000005</v>
      </c>
      <c r="I691" s="22" t="s">
        <v>40</v>
      </c>
      <c r="J691" s="22" t="s">
        <v>22</v>
      </c>
      <c r="K691" s="22" t="s">
        <v>22</v>
      </c>
      <c r="L691" s="22" t="s">
        <v>22</v>
      </c>
      <c r="M691" s="22" t="s">
        <v>22</v>
      </c>
      <c r="N691" s="22" t="s">
        <v>22</v>
      </c>
      <c r="O691" s="23" t="s">
        <v>23</v>
      </c>
      <c r="P691" s="23" t="s">
        <v>23</v>
      </c>
      <c r="Q691" s="23" t="s">
        <v>23</v>
      </c>
      <c r="R691" s="23" t="s">
        <v>23</v>
      </c>
      <c r="S691" s="23" t="s">
        <v>24</v>
      </c>
      <c r="T691" s="24" t="s">
        <v>46</v>
      </c>
      <c r="U691" s="24" t="s">
        <v>3068</v>
      </c>
      <c r="V691" s="22" t="s">
        <v>36</v>
      </c>
      <c r="W691" s="9" t="s">
        <v>46</v>
      </c>
      <c r="X691" t="str">
        <f>VLOOKUP(E691,Planilha2!A:D,3,FALSE)</f>
        <v>Região Intermediária de Ipatinga</v>
      </c>
      <c r="Y691">
        <f>VLOOKUP(E691,Planilha2!A:D,4,FALSE)</f>
        <v>0.68500000000000005</v>
      </c>
      <c r="Z691" s="16">
        <f t="shared" si="41"/>
        <v>1</v>
      </c>
      <c r="AA691" s="16">
        <f t="shared" si="42"/>
        <v>1</v>
      </c>
      <c r="AB691" s="16">
        <f t="shared" si="43"/>
        <v>1</v>
      </c>
    </row>
    <row r="692" spans="1:28" ht="73.5" customHeight="1" x14ac:dyDescent="0.25">
      <c r="A692" s="21">
        <v>271095</v>
      </c>
      <c r="B692" s="22" t="s">
        <v>1742</v>
      </c>
      <c r="C692" s="22" t="s">
        <v>1743</v>
      </c>
      <c r="D692" s="22" t="s">
        <v>104</v>
      </c>
      <c r="E692" s="23">
        <v>3106200</v>
      </c>
      <c r="F692" s="22" t="s">
        <v>138</v>
      </c>
      <c r="G692" s="22" t="str">
        <f t="shared" si="40"/>
        <v>Região Intermediária de Belo Horizonte</v>
      </c>
      <c r="H692" s="22">
        <f>VLOOKUP(E692,Planilha2!A:D,4,FALSE)</f>
        <v>0.81</v>
      </c>
      <c r="I692" s="22" t="s">
        <v>22</v>
      </c>
      <c r="J692" s="22" t="s">
        <v>22</v>
      </c>
      <c r="K692" s="22" t="s">
        <v>22</v>
      </c>
      <c r="L692" s="22" t="s">
        <v>22</v>
      </c>
      <c r="M692" s="22" t="s">
        <v>22</v>
      </c>
      <c r="N692" s="22" t="s">
        <v>22</v>
      </c>
      <c r="O692" s="23" t="s">
        <v>23</v>
      </c>
      <c r="P692" s="23" t="s">
        <v>23</v>
      </c>
      <c r="Q692" s="23" t="s">
        <v>23</v>
      </c>
      <c r="R692" s="23" t="s">
        <v>23</v>
      </c>
      <c r="S692" s="23" t="s">
        <v>24</v>
      </c>
      <c r="T692" s="24" t="s">
        <v>35</v>
      </c>
      <c r="U692" s="24" t="s">
        <v>3068</v>
      </c>
      <c r="V692" s="22" t="s">
        <v>36</v>
      </c>
      <c r="W692" s="8" t="s">
        <v>35</v>
      </c>
      <c r="X692" t="str">
        <f>VLOOKUP(E692,Planilha2!A:D,3,FALSE)</f>
        <v>Região Intermediária de Belo Horizonte</v>
      </c>
      <c r="Y692">
        <f>VLOOKUP(E692,Planilha2!A:D,4,FALSE)</f>
        <v>0.81</v>
      </c>
      <c r="Z692" s="16">
        <f t="shared" si="41"/>
        <v>1</v>
      </c>
      <c r="AA692" s="16">
        <f t="shared" si="42"/>
        <v>1</v>
      </c>
      <c r="AB692" s="16">
        <f t="shared" si="43"/>
        <v>1</v>
      </c>
    </row>
    <row r="693" spans="1:28" ht="73.5" customHeight="1" x14ac:dyDescent="0.25">
      <c r="A693" s="21">
        <v>271103</v>
      </c>
      <c r="B693" s="22" t="s">
        <v>1744</v>
      </c>
      <c r="C693" s="22" t="s">
        <v>1745</v>
      </c>
      <c r="D693" s="22" t="s">
        <v>20</v>
      </c>
      <c r="E693" s="23">
        <v>3143302</v>
      </c>
      <c r="F693" s="22" t="s">
        <v>1746</v>
      </c>
      <c r="G693" s="22" t="str">
        <f t="shared" si="40"/>
        <v>Região Intermediária de Montes Claros</v>
      </c>
      <c r="H693" s="22">
        <f>VLOOKUP(E693,Planilha2!A:D,4,FALSE)</f>
        <v>0.77</v>
      </c>
      <c r="I693" s="22" t="s">
        <v>40</v>
      </c>
      <c r="J693" s="22" t="s">
        <v>22</v>
      </c>
      <c r="K693" s="22" t="s">
        <v>22</v>
      </c>
      <c r="L693" s="22" t="s">
        <v>22</v>
      </c>
      <c r="M693" s="22" t="s">
        <v>22</v>
      </c>
      <c r="N693" s="22" t="s">
        <v>22</v>
      </c>
      <c r="O693" s="23" t="s">
        <v>23</v>
      </c>
      <c r="P693" s="23" t="s">
        <v>23</v>
      </c>
      <c r="Q693" s="23" t="s">
        <v>23</v>
      </c>
      <c r="R693" s="23" t="s">
        <v>23</v>
      </c>
      <c r="S693" s="23" t="s">
        <v>24</v>
      </c>
      <c r="T693" s="24" t="s">
        <v>1747</v>
      </c>
      <c r="U693" s="24" t="s">
        <v>3068</v>
      </c>
      <c r="V693" s="22" t="s">
        <v>36</v>
      </c>
      <c r="W693" s="8" t="s">
        <v>1747</v>
      </c>
      <c r="X693" t="str">
        <f>VLOOKUP(E693,Planilha2!A:D,3,FALSE)</f>
        <v>Região Intermediária de Montes Claros</v>
      </c>
      <c r="Y693">
        <f>VLOOKUP(E693,Planilha2!A:D,4,FALSE)</f>
        <v>0.77</v>
      </c>
      <c r="Z693" s="16">
        <f t="shared" si="41"/>
        <v>1</v>
      </c>
      <c r="AA693" s="16">
        <f t="shared" si="42"/>
        <v>1</v>
      </c>
      <c r="AB693" s="16">
        <f t="shared" si="43"/>
        <v>1</v>
      </c>
    </row>
    <row r="694" spans="1:28" ht="73.5" customHeight="1" x14ac:dyDescent="0.25">
      <c r="A694" s="21">
        <v>271108</v>
      </c>
      <c r="B694" s="22" t="s">
        <v>1750</v>
      </c>
      <c r="C694" s="22" t="s">
        <v>1751</v>
      </c>
      <c r="D694" s="22" t="s">
        <v>28</v>
      </c>
      <c r="E694" s="23">
        <v>3106200</v>
      </c>
      <c r="F694" s="22" t="s">
        <v>61</v>
      </c>
      <c r="G694" s="22" t="str">
        <f t="shared" si="40"/>
        <v>Região Intermediária de Belo Horizonte</v>
      </c>
      <c r="H694" s="22">
        <f>VLOOKUP(E694,Planilha2!A:D,4,FALSE)</f>
        <v>0.81</v>
      </c>
      <c r="I694" s="22" t="s">
        <v>22</v>
      </c>
      <c r="J694" s="22" t="s">
        <v>40</v>
      </c>
      <c r="K694" s="22" t="s">
        <v>22</v>
      </c>
      <c r="L694" s="22" t="s">
        <v>22</v>
      </c>
      <c r="M694" s="22" t="s">
        <v>22</v>
      </c>
      <c r="N694" s="22" t="s">
        <v>40</v>
      </c>
      <c r="O694" s="23" t="s">
        <v>23</v>
      </c>
      <c r="P694" s="23" t="s">
        <v>58</v>
      </c>
      <c r="Q694" s="23" t="s">
        <v>23</v>
      </c>
      <c r="R694" s="23" t="s">
        <v>23</v>
      </c>
      <c r="S694" s="23" t="s">
        <v>24</v>
      </c>
      <c r="T694" s="24" t="s">
        <v>865</v>
      </c>
      <c r="U694" s="24" t="s">
        <v>3068</v>
      </c>
      <c r="V694" s="22" t="s">
        <v>36</v>
      </c>
      <c r="W694" s="8" t="s">
        <v>865</v>
      </c>
      <c r="X694" t="str">
        <f>VLOOKUP(E694,Planilha2!A:D,3,FALSE)</f>
        <v>Região Intermediária de Belo Horizonte</v>
      </c>
      <c r="Y694">
        <f>VLOOKUP(E694,Planilha2!A:D,4,FALSE)</f>
        <v>0.81</v>
      </c>
      <c r="Z694" s="16">
        <f t="shared" si="41"/>
        <v>1</v>
      </c>
      <c r="AA694" s="16">
        <f t="shared" si="42"/>
        <v>1</v>
      </c>
      <c r="AB694" s="16">
        <f t="shared" si="43"/>
        <v>1</v>
      </c>
    </row>
    <row r="695" spans="1:28" ht="73.5" customHeight="1" x14ac:dyDescent="0.25">
      <c r="A695" s="21">
        <v>271113</v>
      </c>
      <c r="B695" s="22" t="s">
        <v>1752</v>
      </c>
      <c r="C695" s="22" t="s">
        <v>1753</v>
      </c>
      <c r="D695" s="22" t="s">
        <v>28</v>
      </c>
      <c r="E695" s="23">
        <v>3106200</v>
      </c>
      <c r="F695" s="22" t="s">
        <v>138</v>
      </c>
      <c r="G695" s="22" t="str">
        <f t="shared" si="40"/>
        <v>Região Intermediária de Belo Horizonte</v>
      </c>
      <c r="H695" s="22">
        <f>VLOOKUP(E695,Planilha2!A:D,4,FALSE)</f>
        <v>0.81</v>
      </c>
      <c r="I695" s="22" t="s">
        <v>22</v>
      </c>
      <c r="J695" s="22" t="s">
        <v>22</v>
      </c>
      <c r="K695" s="22" t="s">
        <v>22</v>
      </c>
      <c r="L695" s="22" t="s">
        <v>22</v>
      </c>
      <c r="M695" s="22" t="s">
        <v>22</v>
      </c>
      <c r="N695" s="22" t="s">
        <v>22</v>
      </c>
      <c r="O695" s="23" t="s">
        <v>117</v>
      </c>
      <c r="P695" s="23" t="s">
        <v>23</v>
      </c>
      <c r="Q695" s="23" t="s">
        <v>23</v>
      </c>
      <c r="R695" s="23" t="s">
        <v>23</v>
      </c>
      <c r="S695" s="23" t="s">
        <v>24</v>
      </c>
      <c r="T695" s="24" t="s">
        <v>279</v>
      </c>
      <c r="U695" s="24" t="s">
        <v>3068</v>
      </c>
      <c r="V695" s="22" t="s">
        <v>36</v>
      </c>
      <c r="W695" s="9" t="s">
        <v>279</v>
      </c>
      <c r="X695" t="str">
        <f>VLOOKUP(E695,Planilha2!A:D,3,FALSE)</f>
        <v>Região Intermediária de Belo Horizonte</v>
      </c>
      <c r="Y695">
        <f>VLOOKUP(E695,Planilha2!A:D,4,FALSE)</f>
        <v>0.81</v>
      </c>
      <c r="Z695" s="16">
        <f t="shared" si="41"/>
        <v>1</v>
      </c>
      <c r="AA695" s="16">
        <f t="shared" si="42"/>
        <v>1</v>
      </c>
      <c r="AB695" s="16">
        <f t="shared" si="43"/>
        <v>1</v>
      </c>
    </row>
    <row r="696" spans="1:28" ht="73.5" customHeight="1" x14ac:dyDescent="0.25">
      <c r="A696" s="21">
        <v>271122</v>
      </c>
      <c r="B696" s="22" t="s">
        <v>1757</v>
      </c>
      <c r="C696" s="22" t="s">
        <v>1758</v>
      </c>
      <c r="D696" s="22" t="s">
        <v>28</v>
      </c>
      <c r="E696" s="23">
        <v>3106200</v>
      </c>
      <c r="F696" s="22" t="s">
        <v>138</v>
      </c>
      <c r="G696" s="22" t="str">
        <f t="shared" si="40"/>
        <v>Região Intermediária de Belo Horizonte</v>
      </c>
      <c r="H696" s="22">
        <f>VLOOKUP(E696,Planilha2!A:D,4,FALSE)</f>
        <v>0.81</v>
      </c>
      <c r="I696" s="22" t="s">
        <v>40</v>
      </c>
      <c r="J696" s="22" t="s">
        <v>22</v>
      </c>
      <c r="K696" s="22" t="s">
        <v>22</v>
      </c>
      <c r="L696" s="22" t="s">
        <v>22</v>
      </c>
      <c r="M696" s="22" t="s">
        <v>22</v>
      </c>
      <c r="N696" s="22" t="s">
        <v>22</v>
      </c>
      <c r="O696" s="23" t="s">
        <v>117</v>
      </c>
      <c r="P696" s="23" t="s">
        <v>58</v>
      </c>
      <c r="Q696" s="23" t="s">
        <v>23</v>
      </c>
      <c r="R696" s="23" t="s">
        <v>23</v>
      </c>
      <c r="S696" s="23" t="s">
        <v>93</v>
      </c>
      <c r="T696" s="24" t="s">
        <v>1759</v>
      </c>
      <c r="U696" s="24" t="s">
        <v>3068</v>
      </c>
      <c r="V696" s="22" t="s">
        <v>36</v>
      </c>
      <c r="W696" s="8" t="s">
        <v>1759</v>
      </c>
      <c r="X696" t="str">
        <f>VLOOKUP(E696,Planilha2!A:D,3,FALSE)</f>
        <v>Região Intermediária de Belo Horizonte</v>
      </c>
      <c r="Y696">
        <f>VLOOKUP(E696,Planilha2!A:D,4,FALSE)</f>
        <v>0.81</v>
      </c>
      <c r="Z696" s="16">
        <f t="shared" si="41"/>
        <v>1</v>
      </c>
      <c r="AA696" s="16">
        <f t="shared" si="42"/>
        <v>1</v>
      </c>
      <c r="AB696" s="16">
        <f t="shared" si="43"/>
        <v>1</v>
      </c>
    </row>
    <row r="697" spans="1:28" ht="73.5" customHeight="1" x14ac:dyDescent="0.25">
      <c r="A697" s="21">
        <v>271123</v>
      </c>
      <c r="B697" s="22" t="s">
        <v>1760</v>
      </c>
      <c r="C697" s="22" t="s">
        <v>1761</v>
      </c>
      <c r="D697" s="22" t="s">
        <v>28</v>
      </c>
      <c r="E697" s="23">
        <v>3106200</v>
      </c>
      <c r="F697" s="22" t="s">
        <v>61</v>
      </c>
      <c r="G697" s="22" t="str">
        <f t="shared" si="40"/>
        <v>Região Intermediária de Belo Horizonte</v>
      </c>
      <c r="H697" s="22">
        <f>VLOOKUP(E697,Planilha2!A:D,4,FALSE)</f>
        <v>0.81</v>
      </c>
      <c r="I697" s="22" t="s">
        <v>22</v>
      </c>
      <c r="J697" s="22" t="s">
        <v>22</v>
      </c>
      <c r="K697" s="22" t="s">
        <v>22</v>
      </c>
      <c r="L697" s="22" t="s">
        <v>22</v>
      </c>
      <c r="M697" s="22" t="s">
        <v>22</v>
      </c>
      <c r="N697" s="22" t="s">
        <v>22</v>
      </c>
      <c r="O697" s="23" t="s">
        <v>23</v>
      </c>
      <c r="P697" s="23" t="s">
        <v>23</v>
      </c>
      <c r="Q697" s="23" t="s">
        <v>23</v>
      </c>
      <c r="R697" s="23" t="s">
        <v>23</v>
      </c>
      <c r="S697" s="23" t="s">
        <v>30</v>
      </c>
      <c r="T697" s="24" t="s">
        <v>1354</v>
      </c>
      <c r="U697" s="24" t="s">
        <v>3068</v>
      </c>
      <c r="V697" s="22" t="s">
        <v>36</v>
      </c>
      <c r="W697" s="8" t="s">
        <v>1354</v>
      </c>
      <c r="X697" t="str">
        <f>VLOOKUP(E697,Planilha2!A:D,3,FALSE)</f>
        <v>Região Intermediária de Belo Horizonte</v>
      </c>
      <c r="Y697">
        <f>VLOOKUP(E697,Planilha2!A:D,4,FALSE)</f>
        <v>0.81</v>
      </c>
      <c r="Z697" s="16">
        <f t="shared" si="41"/>
        <v>1</v>
      </c>
      <c r="AA697" s="16">
        <f t="shared" si="42"/>
        <v>1</v>
      </c>
      <c r="AB697" s="16">
        <f t="shared" si="43"/>
        <v>1</v>
      </c>
    </row>
    <row r="698" spans="1:28" ht="73.5" customHeight="1" x14ac:dyDescent="0.25">
      <c r="A698" s="21">
        <v>271138</v>
      </c>
      <c r="B698" s="22" t="s">
        <v>1768</v>
      </c>
      <c r="C698" s="22" t="s">
        <v>1769</v>
      </c>
      <c r="D698" s="22" t="s">
        <v>28</v>
      </c>
      <c r="E698" s="23">
        <v>3118601</v>
      </c>
      <c r="F698" s="22" t="s">
        <v>1104</v>
      </c>
      <c r="G698" s="22" t="str">
        <f t="shared" si="40"/>
        <v>Região Intermediária de Belo Horizonte</v>
      </c>
      <c r="H698" s="22">
        <f>VLOOKUP(E698,Planilha2!A:D,4,FALSE)</f>
        <v>0.75600000000000001</v>
      </c>
      <c r="I698" s="22" t="s">
        <v>40</v>
      </c>
      <c r="J698" s="22" t="s">
        <v>22</v>
      </c>
      <c r="K698" s="22" t="s">
        <v>22</v>
      </c>
      <c r="L698" s="22" t="s">
        <v>22</v>
      </c>
      <c r="M698" s="22" t="s">
        <v>22</v>
      </c>
      <c r="N698" s="22" t="s">
        <v>22</v>
      </c>
      <c r="O698" s="23" t="s">
        <v>23</v>
      </c>
      <c r="P698" s="22" t="s">
        <v>337</v>
      </c>
      <c r="Q698" s="22" t="s">
        <v>337</v>
      </c>
      <c r="R698" s="22" t="s">
        <v>337</v>
      </c>
      <c r="S698" s="22" t="s">
        <v>18</v>
      </c>
      <c r="T698" s="24">
        <v>53.75</v>
      </c>
      <c r="U698" s="24" t="s">
        <v>3068</v>
      </c>
      <c r="V698" s="22" t="s">
        <v>36</v>
      </c>
      <c r="W698" s="9">
        <v>53.75</v>
      </c>
      <c r="X698" t="str">
        <f>VLOOKUP(E698,Planilha2!A:D,3,FALSE)</f>
        <v>Região Intermediária de Belo Horizonte</v>
      </c>
      <c r="Y698">
        <f>VLOOKUP(E698,Planilha2!A:D,4,FALSE)</f>
        <v>0.75600000000000001</v>
      </c>
      <c r="Z698" s="16">
        <f t="shared" si="41"/>
        <v>1</v>
      </c>
      <c r="AA698" s="16">
        <f t="shared" si="42"/>
        <v>1</v>
      </c>
      <c r="AB698" s="16">
        <f t="shared" si="43"/>
        <v>1</v>
      </c>
    </row>
    <row r="699" spans="1:28" ht="73.5" customHeight="1" x14ac:dyDescent="0.25">
      <c r="A699" s="21">
        <v>271164</v>
      </c>
      <c r="B699" s="22" t="s">
        <v>1774</v>
      </c>
      <c r="C699" s="22" t="s">
        <v>1775</v>
      </c>
      <c r="D699" s="22" t="s">
        <v>44</v>
      </c>
      <c r="E699" s="23">
        <v>3143906</v>
      </c>
      <c r="F699" s="22" t="s">
        <v>391</v>
      </c>
      <c r="G699" s="22" t="str">
        <f t="shared" si="40"/>
        <v>Região Intermediária de Juíz de Fora</v>
      </c>
      <c r="H699" s="22">
        <f>VLOOKUP(E699,Planilha2!A:D,4,FALSE)</f>
        <v>0.73399999999999999</v>
      </c>
      <c r="I699" s="22" t="s">
        <v>22</v>
      </c>
      <c r="J699" s="22" t="s">
        <v>22</v>
      </c>
      <c r="K699" s="22" t="s">
        <v>22</v>
      </c>
      <c r="L699" s="22" t="s">
        <v>40</v>
      </c>
      <c r="M699" s="22" t="s">
        <v>22</v>
      </c>
      <c r="N699" s="22" t="s">
        <v>22</v>
      </c>
      <c r="O699" s="23" t="s">
        <v>23</v>
      </c>
      <c r="P699" s="23" t="s">
        <v>58</v>
      </c>
      <c r="Q699" s="23" t="s">
        <v>58</v>
      </c>
      <c r="R699" s="23" t="s">
        <v>23</v>
      </c>
      <c r="S699" s="23" t="s">
        <v>23</v>
      </c>
      <c r="T699" s="24" t="s">
        <v>1174</v>
      </c>
      <c r="U699" s="24" t="s">
        <v>3068</v>
      </c>
      <c r="V699" s="22" t="s">
        <v>36</v>
      </c>
      <c r="W699" s="9" t="s">
        <v>1174</v>
      </c>
      <c r="X699" t="str">
        <f>VLOOKUP(E699,Planilha2!A:D,3,FALSE)</f>
        <v>Região Intermediária de Juíz de Fora</v>
      </c>
      <c r="Y699">
        <f>VLOOKUP(E699,Planilha2!A:D,4,FALSE)</f>
        <v>0.73399999999999999</v>
      </c>
      <c r="Z699" s="16">
        <f t="shared" si="41"/>
        <v>1</v>
      </c>
      <c r="AA699" s="16">
        <f t="shared" si="42"/>
        <v>1</v>
      </c>
      <c r="AB699" s="16">
        <f t="shared" si="43"/>
        <v>1</v>
      </c>
    </row>
    <row r="700" spans="1:28" ht="73.5" customHeight="1" x14ac:dyDescent="0.25">
      <c r="A700" s="21">
        <v>271184</v>
      </c>
      <c r="B700" s="22" t="s">
        <v>1776</v>
      </c>
      <c r="C700" s="22" t="s">
        <v>1777</v>
      </c>
      <c r="D700" s="22" t="s">
        <v>92</v>
      </c>
      <c r="E700" s="23">
        <v>3106200</v>
      </c>
      <c r="F700" s="22" t="s">
        <v>138</v>
      </c>
      <c r="G700" s="22" t="str">
        <f t="shared" si="40"/>
        <v>Região Intermediária de Belo Horizonte</v>
      </c>
      <c r="H700" s="22">
        <f>VLOOKUP(E700,Planilha2!A:D,4,FALSE)</f>
        <v>0.81</v>
      </c>
      <c r="I700" s="22" t="s">
        <v>40</v>
      </c>
      <c r="J700" s="22" t="s">
        <v>22</v>
      </c>
      <c r="K700" s="22" t="s">
        <v>22</v>
      </c>
      <c r="L700" s="22" t="s">
        <v>22</v>
      </c>
      <c r="M700" s="22" t="s">
        <v>22</v>
      </c>
      <c r="N700" s="22" t="s">
        <v>40</v>
      </c>
      <c r="O700" s="23" t="s">
        <v>23</v>
      </c>
      <c r="P700" s="23" t="s">
        <v>23</v>
      </c>
      <c r="Q700" s="23" t="s">
        <v>23</v>
      </c>
      <c r="R700" s="23" t="s">
        <v>23</v>
      </c>
      <c r="S700" s="23" t="s">
        <v>24</v>
      </c>
      <c r="T700" s="24" t="s">
        <v>618</v>
      </c>
      <c r="U700" s="24" t="s">
        <v>3068</v>
      </c>
      <c r="V700" s="22" t="s">
        <v>36</v>
      </c>
      <c r="W700" s="8" t="s">
        <v>618</v>
      </c>
      <c r="X700" t="str">
        <f>VLOOKUP(E700,Planilha2!A:D,3,FALSE)</f>
        <v>Região Intermediária de Belo Horizonte</v>
      </c>
      <c r="Y700">
        <f>VLOOKUP(E700,Planilha2!A:D,4,FALSE)</f>
        <v>0.81</v>
      </c>
      <c r="Z700" s="16">
        <f t="shared" si="41"/>
        <v>1</v>
      </c>
      <c r="AA700" s="16">
        <f t="shared" si="42"/>
        <v>1</v>
      </c>
      <c r="AB700" s="16">
        <f t="shared" si="43"/>
        <v>1</v>
      </c>
    </row>
    <row r="701" spans="1:28" ht="73.5" customHeight="1" x14ac:dyDescent="0.25">
      <c r="A701" s="21">
        <v>271190</v>
      </c>
      <c r="B701" s="22" t="s">
        <v>1778</v>
      </c>
      <c r="C701" s="22" t="s">
        <v>1779</v>
      </c>
      <c r="D701" s="22" t="s">
        <v>104</v>
      </c>
      <c r="E701" s="23">
        <v>3113404</v>
      </c>
      <c r="F701" s="22" t="s">
        <v>108</v>
      </c>
      <c r="G701" s="22" t="str">
        <f t="shared" si="40"/>
        <v>Região Intermediária de Ipatinga</v>
      </c>
      <c r="H701" s="22">
        <f>VLOOKUP(E701,Planilha2!A:D,4,FALSE)</f>
        <v>0.70599999999999996</v>
      </c>
      <c r="I701" s="22" t="s">
        <v>22</v>
      </c>
      <c r="J701" s="22" t="s">
        <v>22</v>
      </c>
      <c r="K701" s="22" t="s">
        <v>22</v>
      </c>
      <c r="L701" s="22" t="s">
        <v>22</v>
      </c>
      <c r="M701" s="22" t="s">
        <v>22</v>
      </c>
      <c r="N701" s="22" t="s">
        <v>22</v>
      </c>
      <c r="O701" s="23" t="s">
        <v>23</v>
      </c>
      <c r="P701" s="23" t="s">
        <v>23</v>
      </c>
      <c r="Q701" s="23" t="s">
        <v>58</v>
      </c>
      <c r="R701" s="23" t="s">
        <v>58</v>
      </c>
      <c r="S701" s="23" t="s">
        <v>23</v>
      </c>
      <c r="T701" s="24" t="s">
        <v>347</v>
      </c>
      <c r="U701" s="24" t="s">
        <v>3068</v>
      </c>
      <c r="V701" s="22" t="s">
        <v>36</v>
      </c>
      <c r="W701" s="9" t="s">
        <v>347</v>
      </c>
      <c r="X701" t="str">
        <f>VLOOKUP(E701,Planilha2!A:D,3,FALSE)</f>
        <v>Região Intermediária de Ipatinga</v>
      </c>
      <c r="Y701">
        <f>VLOOKUP(E701,Planilha2!A:D,4,FALSE)</f>
        <v>0.70599999999999996</v>
      </c>
      <c r="Z701" s="16">
        <f t="shared" si="41"/>
        <v>1</v>
      </c>
      <c r="AA701" s="16">
        <f t="shared" si="42"/>
        <v>1</v>
      </c>
      <c r="AB701" s="16">
        <f t="shared" si="43"/>
        <v>1</v>
      </c>
    </row>
    <row r="702" spans="1:28" ht="73.5" customHeight="1" x14ac:dyDescent="0.25">
      <c r="A702" s="21">
        <v>271206</v>
      </c>
      <c r="B702" s="22" t="s">
        <v>2101</v>
      </c>
      <c r="C702" s="22" t="s">
        <v>2102</v>
      </c>
      <c r="D702" s="22" t="s">
        <v>104</v>
      </c>
      <c r="E702" s="23">
        <v>3118601</v>
      </c>
      <c r="F702" s="22" t="s">
        <v>2103</v>
      </c>
      <c r="G702" s="22" t="str">
        <f t="shared" si="40"/>
        <v>Região Intermediária de Belo Horizonte</v>
      </c>
      <c r="H702" s="22">
        <f>VLOOKUP(E702,Planilha2!A:D,4,FALSE)</f>
        <v>0.75600000000000001</v>
      </c>
      <c r="I702" s="22" t="s">
        <v>40</v>
      </c>
      <c r="J702" s="22" t="s">
        <v>22</v>
      </c>
      <c r="K702" s="22" t="s">
        <v>22</v>
      </c>
      <c r="L702" s="22" t="s">
        <v>22</v>
      </c>
      <c r="M702" s="22" t="s">
        <v>22</v>
      </c>
      <c r="N702" s="22" t="s">
        <v>40</v>
      </c>
      <c r="O702" s="23" t="s">
        <v>117</v>
      </c>
      <c r="P702" s="23" t="s">
        <v>23</v>
      </c>
      <c r="Q702" s="23" t="s">
        <v>23</v>
      </c>
      <c r="R702" s="23" t="s">
        <v>23</v>
      </c>
      <c r="S702" s="23" t="s">
        <v>24</v>
      </c>
      <c r="T702" s="24">
        <v>15</v>
      </c>
      <c r="U702" s="24" t="s">
        <v>3068</v>
      </c>
      <c r="V702" s="22" t="s">
        <v>36</v>
      </c>
      <c r="W702" s="9">
        <v>15</v>
      </c>
      <c r="X702" t="str">
        <f>VLOOKUP(E702,Planilha2!A:D,3,FALSE)</f>
        <v>Região Intermediária de Belo Horizonte</v>
      </c>
      <c r="Y702">
        <f>VLOOKUP(E702,Planilha2!A:D,4,FALSE)</f>
        <v>0.75600000000000001</v>
      </c>
      <c r="Z702" s="16">
        <f t="shared" si="41"/>
        <v>1</v>
      </c>
      <c r="AA702" s="16">
        <f t="shared" si="42"/>
        <v>1</v>
      </c>
      <c r="AB702" s="16">
        <f t="shared" si="43"/>
        <v>1</v>
      </c>
    </row>
    <row r="703" spans="1:28" ht="73.5" customHeight="1" x14ac:dyDescent="0.25">
      <c r="A703" s="21">
        <v>271252</v>
      </c>
      <c r="B703" s="22" t="s">
        <v>1786</v>
      </c>
      <c r="C703" s="22" t="s">
        <v>1787</v>
      </c>
      <c r="D703" s="22" t="s">
        <v>44</v>
      </c>
      <c r="E703" s="23">
        <v>3106200</v>
      </c>
      <c r="F703" s="22" t="s">
        <v>862</v>
      </c>
      <c r="G703" s="22" t="str">
        <f t="shared" si="40"/>
        <v>Região Intermediária de Belo Horizonte</v>
      </c>
      <c r="H703" s="22">
        <f>VLOOKUP(E703,Planilha2!A:D,4,FALSE)</f>
        <v>0.81</v>
      </c>
      <c r="I703" s="22" t="s">
        <v>40</v>
      </c>
      <c r="J703" s="22" t="s">
        <v>40</v>
      </c>
      <c r="K703" s="22" t="s">
        <v>22</v>
      </c>
      <c r="L703" s="22" t="s">
        <v>22</v>
      </c>
      <c r="M703" s="22" t="s">
        <v>22</v>
      </c>
      <c r="N703" s="22" t="s">
        <v>40</v>
      </c>
      <c r="O703" s="23" t="s">
        <v>23</v>
      </c>
      <c r="P703" s="23" t="s">
        <v>58</v>
      </c>
      <c r="Q703" s="23" t="s">
        <v>58</v>
      </c>
      <c r="R703" s="23" t="s">
        <v>58</v>
      </c>
      <c r="S703" s="23" t="s">
        <v>58</v>
      </c>
      <c r="T703" s="24" t="s">
        <v>865</v>
      </c>
      <c r="U703" s="24" t="s">
        <v>3068</v>
      </c>
      <c r="V703" s="22" t="s">
        <v>36</v>
      </c>
      <c r="W703" s="9" t="s">
        <v>865</v>
      </c>
      <c r="X703" t="str">
        <f>VLOOKUP(E703,Planilha2!A:D,3,FALSE)</f>
        <v>Região Intermediária de Belo Horizonte</v>
      </c>
      <c r="Y703">
        <f>VLOOKUP(E703,Planilha2!A:D,4,FALSE)</f>
        <v>0.81</v>
      </c>
      <c r="Z703" s="16">
        <f t="shared" si="41"/>
        <v>1</v>
      </c>
      <c r="AA703" s="16">
        <f t="shared" si="42"/>
        <v>1</v>
      </c>
      <c r="AB703" s="16">
        <f t="shared" si="43"/>
        <v>1</v>
      </c>
    </row>
    <row r="704" spans="1:28" ht="73.5" customHeight="1" x14ac:dyDescent="0.25">
      <c r="A704" s="21">
        <v>271272</v>
      </c>
      <c r="B704" s="22" t="s">
        <v>1788</v>
      </c>
      <c r="C704" s="22" t="s">
        <v>1789</v>
      </c>
      <c r="D704" s="22" t="s">
        <v>92</v>
      </c>
      <c r="E704" s="23">
        <v>3106200</v>
      </c>
      <c r="F704" s="22" t="s">
        <v>61</v>
      </c>
      <c r="G704" s="22" t="str">
        <f t="shared" si="40"/>
        <v>Região Intermediária de Belo Horizonte</v>
      </c>
      <c r="H704" s="22">
        <f>VLOOKUP(E704,Planilha2!A:D,4,FALSE)</f>
        <v>0.81</v>
      </c>
      <c r="I704" s="22" t="s">
        <v>22</v>
      </c>
      <c r="J704" s="22" t="s">
        <v>40</v>
      </c>
      <c r="K704" s="22" t="s">
        <v>22</v>
      </c>
      <c r="L704" s="22" t="s">
        <v>22</v>
      </c>
      <c r="M704" s="22" t="s">
        <v>22</v>
      </c>
      <c r="N704" s="22" t="s">
        <v>40</v>
      </c>
      <c r="O704" s="23" t="s">
        <v>23</v>
      </c>
      <c r="P704" s="23" t="s">
        <v>23</v>
      </c>
      <c r="Q704" s="23" t="s">
        <v>23</v>
      </c>
      <c r="R704" s="23" t="s">
        <v>23</v>
      </c>
      <c r="S704" s="23" t="s">
        <v>24</v>
      </c>
      <c r="T704" s="24" t="s">
        <v>618</v>
      </c>
      <c r="U704" s="24" t="s">
        <v>3068</v>
      </c>
      <c r="V704" s="22" t="s">
        <v>36</v>
      </c>
      <c r="W704" s="9" t="s">
        <v>618</v>
      </c>
      <c r="X704" t="str">
        <f>VLOOKUP(E704,Planilha2!A:D,3,FALSE)</f>
        <v>Região Intermediária de Belo Horizonte</v>
      </c>
      <c r="Y704">
        <f>VLOOKUP(E704,Planilha2!A:D,4,FALSE)</f>
        <v>0.81</v>
      </c>
      <c r="Z704" s="16">
        <f t="shared" si="41"/>
        <v>1</v>
      </c>
      <c r="AA704" s="16">
        <f t="shared" si="42"/>
        <v>1</v>
      </c>
      <c r="AB704" s="16">
        <f t="shared" si="43"/>
        <v>1</v>
      </c>
    </row>
    <row r="705" spans="1:28" ht="73.5" customHeight="1" x14ac:dyDescent="0.25">
      <c r="A705" s="21">
        <v>271335</v>
      </c>
      <c r="B705" s="22" t="s">
        <v>1792</v>
      </c>
      <c r="C705" s="22" t="s">
        <v>1793</v>
      </c>
      <c r="D705" s="22" t="s">
        <v>28</v>
      </c>
      <c r="E705" s="23">
        <v>3106200</v>
      </c>
      <c r="F705" s="22" t="s">
        <v>138</v>
      </c>
      <c r="G705" s="22" t="str">
        <f t="shared" si="40"/>
        <v>Região Intermediária de Belo Horizonte</v>
      </c>
      <c r="H705" s="22">
        <f>VLOOKUP(E705,Planilha2!A:D,4,FALSE)</f>
        <v>0.81</v>
      </c>
      <c r="I705" s="22" t="s">
        <v>40</v>
      </c>
      <c r="J705" s="22" t="s">
        <v>22</v>
      </c>
      <c r="K705" s="22" t="s">
        <v>22</v>
      </c>
      <c r="L705" s="22" t="s">
        <v>22</v>
      </c>
      <c r="M705" s="22" t="s">
        <v>22</v>
      </c>
      <c r="N705" s="22" t="s">
        <v>40</v>
      </c>
      <c r="O705" s="23" t="s">
        <v>23</v>
      </c>
      <c r="P705" s="23" t="s">
        <v>23</v>
      </c>
      <c r="Q705" s="23" t="s">
        <v>23</v>
      </c>
      <c r="R705" s="23" t="s">
        <v>23</v>
      </c>
      <c r="S705" s="23" t="s">
        <v>30</v>
      </c>
      <c r="T705" s="24" t="s">
        <v>66</v>
      </c>
      <c r="U705" s="24" t="s">
        <v>3068</v>
      </c>
      <c r="V705" s="22" t="s">
        <v>36</v>
      </c>
      <c r="W705" s="9" t="s">
        <v>66</v>
      </c>
      <c r="X705" t="str">
        <f>VLOOKUP(E705,Planilha2!A:D,3,FALSE)</f>
        <v>Região Intermediária de Belo Horizonte</v>
      </c>
      <c r="Y705">
        <f>VLOOKUP(E705,Planilha2!A:D,4,FALSE)</f>
        <v>0.81</v>
      </c>
      <c r="Z705" s="16">
        <f t="shared" si="41"/>
        <v>1</v>
      </c>
      <c r="AA705" s="16">
        <f t="shared" si="42"/>
        <v>1</v>
      </c>
      <c r="AB705" s="16">
        <f t="shared" si="43"/>
        <v>1</v>
      </c>
    </row>
    <row r="706" spans="1:28" ht="73.5" customHeight="1" x14ac:dyDescent="0.25">
      <c r="A706" s="21">
        <v>271383</v>
      </c>
      <c r="B706" s="22" t="s">
        <v>1797</v>
      </c>
      <c r="C706" s="22" t="s">
        <v>1798</v>
      </c>
      <c r="D706" s="22" t="s">
        <v>65</v>
      </c>
      <c r="E706" s="23">
        <v>3133006</v>
      </c>
      <c r="F706" s="22" t="s">
        <v>536</v>
      </c>
      <c r="G706" s="22" t="str">
        <f t="shared" si="40"/>
        <v>Região Intermediária de Pouso Alegre</v>
      </c>
      <c r="H706" s="22">
        <f>VLOOKUP(E706,Planilha2!A:D,4,FALSE)</f>
        <v>0.70499999999999996</v>
      </c>
      <c r="I706" s="22" t="s">
        <v>22</v>
      </c>
      <c r="J706" s="22" t="s">
        <v>22</v>
      </c>
      <c r="K706" s="22" t="s">
        <v>22</v>
      </c>
      <c r="L706" s="22" t="s">
        <v>22</v>
      </c>
      <c r="M706" s="22" t="s">
        <v>22</v>
      </c>
      <c r="N706" s="22" t="s">
        <v>40</v>
      </c>
      <c r="O706" s="23" t="s">
        <v>23</v>
      </c>
      <c r="P706" s="23" t="s">
        <v>23</v>
      </c>
      <c r="Q706" s="23" t="s">
        <v>23</v>
      </c>
      <c r="R706" s="23" t="s">
        <v>23</v>
      </c>
      <c r="S706" s="23" t="s">
        <v>30</v>
      </c>
      <c r="T706" s="24" t="s">
        <v>1226</v>
      </c>
      <c r="U706" s="24" t="s">
        <v>3068</v>
      </c>
      <c r="V706" s="22" t="s">
        <v>36</v>
      </c>
      <c r="W706" s="9" t="s">
        <v>1226</v>
      </c>
      <c r="X706" t="str">
        <f>VLOOKUP(E706,Planilha2!A:D,3,FALSE)</f>
        <v>Região Intermediária de Pouso Alegre</v>
      </c>
      <c r="Y706">
        <f>VLOOKUP(E706,Planilha2!A:D,4,FALSE)</f>
        <v>0.70499999999999996</v>
      </c>
      <c r="Z706" s="16">
        <f t="shared" si="41"/>
        <v>1</v>
      </c>
      <c r="AA706" s="16">
        <f t="shared" si="42"/>
        <v>1</v>
      </c>
      <c r="AB706" s="16">
        <f t="shared" si="43"/>
        <v>1</v>
      </c>
    </row>
    <row r="707" spans="1:28" ht="73.5" customHeight="1" x14ac:dyDescent="0.25">
      <c r="A707" s="21">
        <v>271431</v>
      </c>
      <c r="B707" s="22" t="s">
        <v>1807</v>
      </c>
      <c r="C707" s="22" t="s">
        <v>1808</v>
      </c>
      <c r="D707" s="22" t="s">
        <v>92</v>
      </c>
      <c r="E707" s="23">
        <v>3106200</v>
      </c>
      <c r="F707" s="22" t="s">
        <v>138</v>
      </c>
      <c r="G707" s="22" t="str">
        <f t="shared" si="40"/>
        <v>Região Intermediária de Belo Horizonte</v>
      </c>
      <c r="H707" s="22">
        <f>VLOOKUP(E707,Planilha2!A:D,4,FALSE)</f>
        <v>0.81</v>
      </c>
      <c r="I707" s="22" t="s">
        <v>40</v>
      </c>
      <c r="J707" s="22" t="s">
        <v>22</v>
      </c>
      <c r="K707" s="22" t="s">
        <v>22</v>
      </c>
      <c r="L707" s="22" t="s">
        <v>22</v>
      </c>
      <c r="M707" s="22" t="s">
        <v>22</v>
      </c>
      <c r="N707" s="22" t="s">
        <v>22</v>
      </c>
      <c r="O707" s="23" t="s">
        <v>23</v>
      </c>
      <c r="P707" s="23" t="s">
        <v>23</v>
      </c>
      <c r="Q707" s="23" t="s">
        <v>23</v>
      </c>
      <c r="R707" s="23" t="s">
        <v>23</v>
      </c>
      <c r="S707" s="23" t="s">
        <v>24</v>
      </c>
      <c r="T707" s="24" t="s">
        <v>618</v>
      </c>
      <c r="U707" s="24" t="s">
        <v>3068</v>
      </c>
      <c r="V707" s="22" t="s">
        <v>36</v>
      </c>
      <c r="W707" s="8" t="s">
        <v>618</v>
      </c>
      <c r="X707" t="str">
        <f>VLOOKUP(E707,Planilha2!A:D,3,FALSE)</f>
        <v>Região Intermediária de Belo Horizonte</v>
      </c>
      <c r="Y707">
        <f>VLOOKUP(E707,Planilha2!A:D,4,FALSE)</f>
        <v>0.81</v>
      </c>
      <c r="Z707" s="16">
        <f t="shared" si="41"/>
        <v>1</v>
      </c>
      <c r="AA707" s="16">
        <f t="shared" si="42"/>
        <v>1</v>
      </c>
      <c r="AB707" s="16">
        <f t="shared" si="43"/>
        <v>1</v>
      </c>
    </row>
    <row r="708" spans="1:28" ht="73.5" customHeight="1" x14ac:dyDescent="0.25">
      <c r="A708" s="21">
        <v>271450</v>
      </c>
      <c r="B708" s="22" t="s">
        <v>1812</v>
      </c>
      <c r="C708" s="22" t="s">
        <v>1813</v>
      </c>
      <c r="D708" s="22" t="s">
        <v>208</v>
      </c>
      <c r="E708" s="23">
        <v>3106200</v>
      </c>
      <c r="F708" s="22" t="s">
        <v>61</v>
      </c>
      <c r="G708" s="22" t="str">
        <f t="shared" si="40"/>
        <v>Região Intermediária de Belo Horizonte</v>
      </c>
      <c r="H708" s="22">
        <f>VLOOKUP(E708,Planilha2!A:D,4,FALSE)</f>
        <v>0.81</v>
      </c>
      <c r="I708" s="22" t="s">
        <v>40</v>
      </c>
      <c r="J708" s="22" t="s">
        <v>22</v>
      </c>
      <c r="K708" s="22" t="s">
        <v>22</v>
      </c>
      <c r="L708" s="22" t="s">
        <v>22</v>
      </c>
      <c r="M708" s="22" t="s">
        <v>22</v>
      </c>
      <c r="N708" s="22" t="s">
        <v>22</v>
      </c>
      <c r="O708" s="23" t="s">
        <v>23</v>
      </c>
      <c r="P708" s="23" t="s">
        <v>58</v>
      </c>
      <c r="Q708" s="23" t="s">
        <v>58</v>
      </c>
      <c r="R708" s="23" t="s">
        <v>23</v>
      </c>
      <c r="S708" s="23" t="s">
        <v>23</v>
      </c>
      <c r="T708" s="24" t="s">
        <v>298</v>
      </c>
      <c r="U708" s="24" t="s">
        <v>3068</v>
      </c>
      <c r="V708" s="22" t="s">
        <v>36</v>
      </c>
      <c r="W708" s="8" t="s">
        <v>298</v>
      </c>
      <c r="X708" t="str">
        <f>VLOOKUP(E708,Planilha2!A:D,3,FALSE)</f>
        <v>Região Intermediária de Belo Horizonte</v>
      </c>
      <c r="Y708">
        <f>VLOOKUP(E708,Planilha2!A:D,4,FALSE)</f>
        <v>0.81</v>
      </c>
      <c r="Z708" s="16">
        <f t="shared" si="41"/>
        <v>1</v>
      </c>
      <c r="AA708" s="16">
        <f t="shared" si="42"/>
        <v>1</v>
      </c>
      <c r="AB708" s="16">
        <f t="shared" si="43"/>
        <v>1</v>
      </c>
    </row>
    <row r="709" spans="1:28" ht="73.5" customHeight="1" x14ac:dyDescent="0.25">
      <c r="A709" s="21">
        <v>271465</v>
      </c>
      <c r="B709" s="22" t="s">
        <v>1816</v>
      </c>
      <c r="C709" s="22" t="s">
        <v>1817</v>
      </c>
      <c r="D709" s="22" t="s">
        <v>28</v>
      </c>
      <c r="E709" s="23">
        <v>3140001</v>
      </c>
      <c r="F709" s="22" t="s">
        <v>578</v>
      </c>
      <c r="G709" s="22" t="str">
        <f t="shared" ref="G709:G772" si="44">X709</f>
        <v>Região Intermediária de Belo Horizonte</v>
      </c>
      <c r="H709" s="22">
        <f>VLOOKUP(E709,Planilha2!A:D,4,FALSE)</f>
        <v>0.74199999999999999</v>
      </c>
      <c r="I709" s="22" t="s">
        <v>22</v>
      </c>
      <c r="J709" s="22" t="s">
        <v>22</v>
      </c>
      <c r="K709" s="22" t="s">
        <v>22</v>
      </c>
      <c r="L709" s="22" t="s">
        <v>22</v>
      </c>
      <c r="M709" s="22" t="s">
        <v>22</v>
      </c>
      <c r="N709" s="22" t="s">
        <v>22</v>
      </c>
      <c r="O709" s="23" t="s">
        <v>117</v>
      </c>
      <c r="P709" s="23" t="s">
        <v>58</v>
      </c>
      <c r="Q709" s="23" t="s">
        <v>23</v>
      </c>
      <c r="R709" s="23" t="s">
        <v>23</v>
      </c>
      <c r="S709" s="23" t="s">
        <v>93</v>
      </c>
      <c r="T709" s="24" t="s">
        <v>1818</v>
      </c>
      <c r="U709" s="24" t="s">
        <v>3068</v>
      </c>
      <c r="V709" s="22" t="s">
        <v>36</v>
      </c>
      <c r="W709" s="8" t="s">
        <v>1818</v>
      </c>
      <c r="X709" t="str">
        <f>VLOOKUP(E709,Planilha2!A:D,3,FALSE)</f>
        <v>Região Intermediária de Belo Horizonte</v>
      </c>
      <c r="Y709">
        <f>VLOOKUP(E709,Planilha2!A:D,4,FALSE)</f>
        <v>0.74199999999999999</v>
      </c>
      <c r="Z709" s="16">
        <f t="shared" ref="Z709:Z772" si="45">COUNTIFS($A$5:$A$894,A709)</f>
        <v>1</v>
      </c>
      <c r="AA709" s="16">
        <f t="shared" ref="AA709:AA772" si="46">COUNTIF($B$5:$B$894,B709)</f>
        <v>1</v>
      </c>
      <c r="AB709" s="16">
        <f t="shared" ref="AB709:AB772" si="47">COUNTIF($C$5:$C$894,C709)</f>
        <v>1</v>
      </c>
    </row>
    <row r="710" spans="1:28" ht="73.5" customHeight="1" x14ac:dyDescent="0.25">
      <c r="A710" s="21">
        <v>271467</v>
      </c>
      <c r="B710" s="22" t="s">
        <v>1819</v>
      </c>
      <c r="C710" s="22" t="s">
        <v>1820</v>
      </c>
      <c r="D710" s="22" t="s">
        <v>92</v>
      </c>
      <c r="E710" s="23">
        <v>3144805</v>
      </c>
      <c r="F710" s="22" t="s">
        <v>508</v>
      </c>
      <c r="G710" s="22" t="str">
        <f t="shared" si="44"/>
        <v>Região Intermediária de Belo Horizonte</v>
      </c>
      <c r="H710" s="22">
        <f>VLOOKUP(E710,Planilha2!A:D,4,FALSE)</f>
        <v>0.81299999999999994</v>
      </c>
      <c r="I710" s="22" t="s">
        <v>22</v>
      </c>
      <c r="J710" s="22" t="s">
        <v>22</v>
      </c>
      <c r="K710" s="22" t="s">
        <v>22</v>
      </c>
      <c r="L710" s="22" t="s">
        <v>22</v>
      </c>
      <c r="M710" s="22" t="s">
        <v>22</v>
      </c>
      <c r="N710" s="22" t="s">
        <v>40</v>
      </c>
      <c r="O710" s="23" t="s">
        <v>23</v>
      </c>
      <c r="P710" s="23" t="s">
        <v>58</v>
      </c>
      <c r="Q710" s="23" t="s">
        <v>58</v>
      </c>
      <c r="R710" s="23" t="s">
        <v>58</v>
      </c>
      <c r="S710" s="23" t="s">
        <v>23</v>
      </c>
      <c r="T710" s="24" t="s">
        <v>1821</v>
      </c>
      <c r="U710" s="24" t="s">
        <v>3068</v>
      </c>
      <c r="V710" s="22" t="s">
        <v>36</v>
      </c>
      <c r="W710" s="9" t="s">
        <v>1821</v>
      </c>
      <c r="X710" t="str">
        <f>VLOOKUP(E710,Planilha2!A:D,3,FALSE)</f>
        <v>Região Intermediária de Belo Horizonte</v>
      </c>
      <c r="Y710">
        <f>VLOOKUP(E710,Planilha2!A:D,4,FALSE)</f>
        <v>0.81299999999999994</v>
      </c>
      <c r="Z710" s="16">
        <f t="shared" si="45"/>
        <v>1</v>
      </c>
      <c r="AA710" s="16">
        <f t="shared" si="46"/>
        <v>1</v>
      </c>
      <c r="AB710" s="16">
        <f t="shared" si="47"/>
        <v>1</v>
      </c>
    </row>
    <row r="711" spans="1:28" ht="73.5" customHeight="1" x14ac:dyDescent="0.25">
      <c r="A711" s="21">
        <v>271502</v>
      </c>
      <c r="B711" s="22" t="s">
        <v>1822</v>
      </c>
      <c r="C711" s="22" t="s">
        <v>1823</v>
      </c>
      <c r="D711" s="22" t="s">
        <v>65</v>
      </c>
      <c r="E711" s="23">
        <v>3162500</v>
      </c>
      <c r="F711" s="22" t="s">
        <v>124</v>
      </c>
      <c r="G711" s="22" t="str">
        <f t="shared" si="44"/>
        <v>Região Intermediária de Barbacena</v>
      </c>
      <c r="H711" s="22">
        <f>VLOOKUP(E711,Planilha2!A:D,4,FALSE)</f>
        <v>0.75800000000000001</v>
      </c>
      <c r="I711" s="22" t="s">
        <v>22</v>
      </c>
      <c r="J711" s="22" t="s">
        <v>40</v>
      </c>
      <c r="K711" s="22" t="s">
        <v>22</v>
      </c>
      <c r="L711" s="22" t="s">
        <v>22</v>
      </c>
      <c r="M711" s="22" t="s">
        <v>22</v>
      </c>
      <c r="N711" s="22" t="s">
        <v>22</v>
      </c>
      <c r="O711" s="23" t="s">
        <v>23</v>
      </c>
      <c r="P711" s="23" t="s">
        <v>58</v>
      </c>
      <c r="Q711" s="23" t="s">
        <v>23</v>
      </c>
      <c r="R711" s="23" t="s">
        <v>23</v>
      </c>
      <c r="S711" s="23" t="s">
        <v>93</v>
      </c>
      <c r="T711" s="24" t="s">
        <v>1077</v>
      </c>
      <c r="U711" s="24" t="s">
        <v>3068</v>
      </c>
      <c r="V711" s="22" t="s">
        <v>36</v>
      </c>
      <c r="W711" s="8" t="s">
        <v>1077</v>
      </c>
      <c r="X711" t="str">
        <f>VLOOKUP(E711,Planilha2!A:D,3,FALSE)</f>
        <v>Região Intermediária de Barbacena</v>
      </c>
      <c r="Y711">
        <f>VLOOKUP(E711,Planilha2!A:D,4,FALSE)</f>
        <v>0.75800000000000001</v>
      </c>
      <c r="Z711" s="16">
        <f t="shared" si="45"/>
        <v>1</v>
      </c>
      <c r="AA711" s="16">
        <f t="shared" si="46"/>
        <v>1</v>
      </c>
      <c r="AB711" s="16">
        <f t="shared" si="47"/>
        <v>1</v>
      </c>
    </row>
    <row r="712" spans="1:28" ht="73.5" customHeight="1" x14ac:dyDescent="0.25">
      <c r="A712" s="21">
        <v>271516</v>
      </c>
      <c r="B712" s="22" t="s">
        <v>2122</v>
      </c>
      <c r="C712" s="22" t="s">
        <v>2123</v>
      </c>
      <c r="D712" s="22" t="s">
        <v>28</v>
      </c>
      <c r="E712" s="23">
        <v>3106200</v>
      </c>
      <c r="F712" s="22" t="s">
        <v>61</v>
      </c>
      <c r="G712" s="22" t="str">
        <f t="shared" si="44"/>
        <v>Região Intermediária de Belo Horizonte</v>
      </c>
      <c r="H712" s="22">
        <f>VLOOKUP(E712,Planilha2!A:D,4,FALSE)</f>
        <v>0.81</v>
      </c>
      <c r="I712" s="22" t="s">
        <v>22</v>
      </c>
      <c r="J712" s="22" t="s">
        <v>22</v>
      </c>
      <c r="K712" s="22" t="s">
        <v>22</v>
      </c>
      <c r="L712" s="22" t="s">
        <v>22</v>
      </c>
      <c r="M712" s="22" t="s">
        <v>22</v>
      </c>
      <c r="N712" s="22" t="s">
        <v>40</v>
      </c>
      <c r="O712" s="23" t="s">
        <v>117</v>
      </c>
      <c r="P712" s="23" t="s">
        <v>23</v>
      </c>
      <c r="Q712" s="23" t="s">
        <v>23</v>
      </c>
      <c r="R712" s="23" t="s">
        <v>23</v>
      </c>
      <c r="S712" s="23" t="s">
        <v>24</v>
      </c>
      <c r="T712" s="25">
        <v>65</v>
      </c>
      <c r="U712" s="24" t="s">
        <v>3068</v>
      </c>
      <c r="V712" s="22" t="s">
        <v>36</v>
      </c>
      <c r="W712" s="10">
        <v>65</v>
      </c>
      <c r="X712" t="str">
        <f>VLOOKUP(E712,Planilha2!A:D,3,FALSE)</f>
        <v>Região Intermediária de Belo Horizonte</v>
      </c>
      <c r="Y712">
        <f>VLOOKUP(E712,Planilha2!A:D,4,FALSE)</f>
        <v>0.81</v>
      </c>
      <c r="Z712" s="16">
        <f t="shared" si="45"/>
        <v>1</v>
      </c>
      <c r="AA712" s="16">
        <f t="shared" si="46"/>
        <v>1</v>
      </c>
      <c r="AB712" s="16">
        <f t="shared" si="47"/>
        <v>1</v>
      </c>
    </row>
    <row r="713" spans="1:28" ht="73.5" customHeight="1" x14ac:dyDescent="0.25">
      <c r="A713" s="21">
        <v>271561</v>
      </c>
      <c r="B713" s="22" t="s">
        <v>1828</v>
      </c>
      <c r="C713" s="22" t="s">
        <v>1829</v>
      </c>
      <c r="D713" s="22" t="s">
        <v>28</v>
      </c>
      <c r="E713" s="23">
        <v>3106200</v>
      </c>
      <c r="F713" s="22" t="s">
        <v>862</v>
      </c>
      <c r="G713" s="22" t="str">
        <f t="shared" si="44"/>
        <v>Região Intermediária de Belo Horizonte</v>
      </c>
      <c r="H713" s="22">
        <f>VLOOKUP(E713,Planilha2!A:D,4,FALSE)</f>
        <v>0.81</v>
      </c>
      <c r="I713" s="22" t="s">
        <v>22</v>
      </c>
      <c r="J713" s="22" t="s">
        <v>22</v>
      </c>
      <c r="K713" s="22" t="s">
        <v>22</v>
      </c>
      <c r="L713" s="22" t="s">
        <v>22</v>
      </c>
      <c r="M713" s="22" t="s">
        <v>22</v>
      </c>
      <c r="N713" s="22" t="s">
        <v>22</v>
      </c>
      <c r="O713" s="23" t="s">
        <v>23</v>
      </c>
      <c r="P713" s="23" t="s">
        <v>23</v>
      </c>
      <c r="Q713" s="23" t="s">
        <v>23</v>
      </c>
      <c r="R713" s="23" t="s">
        <v>23</v>
      </c>
      <c r="S713" s="23" t="s">
        <v>24</v>
      </c>
      <c r="T713" s="24">
        <v>60.625</v>
      </c>
      <c r="U713" s="24" t="s">
        <v>3068</v>
      </c>
      <c r="V713" s="22" t="s">
        <v>36</v>
      </c>
      <c r="W713" s="9">
        <v>60.625</v>
      </c>
      <c r="X713" t="str">
        <f>VLOOKUP(E713,Planilha2!A:D,3,FALSE)</f>
        <v>Região Intermediária de Belo Horizonte</v>
      </c>
      <c r="Y713">
        <f>VLOOKUP(E713,Planilha2!A:D,4,FALSE)</f>
        <v>0.81</v>
      </c>
      <c r="Z713" s="16">
        <f t="shared" si="45"/>
        <v>1</v>
      </c>
      <c r="AA713" s="16">
        <f t="shared" si="46"/>
        <v>1</v>
      </c>
      <c r="AB713" s="16">
        <f t="shared" si="47"/>
        <v>1</v>
      </c>
    </row>
    <row r="714" spans="1:28" ht="73.5" customHeight="1" x14ac:dyDescent="0.25">
      <c r="A714" s="21">
        <v>271588</v>
      </c>
      <c r="B714" s="22" t="s">
        <v>1833</v>
      </c>
      <c r="C714" s="22" t="s">
        <v>1834</v>
      </c>
      <c r="D714" s="22" t="s">
        <v>276</v>
      </c>
      <c r="E714" s="23">
        <v>3167202</v>
      </c>
      <c r="F714" s="22" t="s">
        <v>231</v>
      </c>
      <c r="G714" s="22" t="str">
        <f t="shared" si="44"/>
        <v>Região Intermediária de Belo Horizonte</v>
      </c>
      <c r="H714" s="22">
        <f>VLOOKUP(E714,Planilha2!A:D,4,FALSE)</f>
        <v>0.76</v>
      </c>
      <c r="I714" s="22" t="s">
        <v>22</v>
      </c>
      <c r="J714" s="22" t="s">
        <v>22</v>
      </c>
      <c r="K714" s="22" t="s">
        <v>22</v>
      </c>
      <c r="L714" s="22" t="s">
        <v>22</v>
      </c>
      <c r="M714" s="22" t="s">
        <v>22</v>
      </c>
      <c r="N714" s="22" t="s">
        <v>22</v>
      </c>
      <c r="O714" s="23" t="s">
        <v>23</v>
      </c>
      <c r="P714" s="23" t="s">
        <v>23</v>
      </c>
      <c r="Q714" s="23" t="s">
        <v>23</v>
      </c>
      <c r="R714" s="23" t="s">
        <v>23</v>
      </c>
      <c r="S714" s="23" t="s">
        <v>30</v>
      </c>
      <c r="T714" s="24" t="s">
        <v>512</v>
      </c>
      <c r="U714" s="24" t="s">
        <v>3068</v>
      </c>
      <c r="V714" s="22" t="s">
        <v>36</v>
      </c>
      <c r="W714" s="9" t="s">
        <v>512</v>
      </c>
      <c r="X714" t="str">
        <f>VLOOKUP(E714,Planilha2!A:D,3,FALSE)</f>
        <v>Região Intermediária de Belo Horizonte</v>
      </c>
      <c r="Y714">
        <f>VLOOKUP(E714,Planilha2!A:D,4,FALSE)</f>
        <v>0.76</v>
      </c>
      <c r="Z714" s="16">
        <f t="shared" si="45"/>
        <v>1</v>
      </c>
      <c r="AA714" s="16">
        <f t="shared" si="46"/>
        <v>1</v>
      </c>
      <c r="AB714" s="16">
        <f t="shared" si="47"/>
        <v>1</v>
      </c>
    </row>
    <row r="715" spans="1:28" ht="73.5" customHeight="1" x14ac:dyDescent="0.25">
      <c r="A715" s="21">
        <v>271600</v>
      </c>
      <c r="B715" s="22" t="s">
        <v>1839</v>
      </c>
      <c r="C715" s="22" t="s">
        <v>1840</v>
      </c>
      <c r="D715" s="22" t="s">
        <v>65</v>
      </c>
      <c r="E715" s="23">
        <v>3159605</v>
      </c>
      <c r="F715" s="22" t="s">
        <v>835</v>
      </c>
      <c r="G715" s="22" t="str">
        <f t="shared" si="44"/>
        <v>Região Intermediária de Pouso Alegre</v>
      </c>
      <c r="H715" s="22">
        <f>VLOOKUP(E715,Planilha2!A:D,4,FALSE)</f>
        <v>0.72099999999999997</v>
      </c>
      <c r="I715" s="22" t="s">
        <v>22</v>
      </c>
      <c r="J715" s="22" t="s">
        <v>22</v>
      </c>
      <c r="K715" s="22" t="s">
        <v>22</v>
      </c>
      <c r="L715" s="22" t="s">
        <v>22</v>
      </c>
      <c r="M715" s="22" t="s">
        <v>22</v>
      </c>
      <c r="N715" s="22" t="s">
        <v>40</v>
      </c>
      <c r="O715" s="23" t="s">
        <v>23</v>
      </c>
      <c r="P715" s="23" t="s">
        <v>23</v>
      </c>
      <c r="Q715" s="23" t="s">
        <v>23</v>
      </c>
      <c r="R715" s="23" t="s">
        <v>23</v>
      </c>
      <c r="S715" s="23" t="s">
        <v>30</v>
      </c>
      <c r="T715" s="24" t="s">
        <v>279</v>
      </c>
      <c r="U715" s="24" t="s">
        <v>3068</v>
      </c>
      <c r="V715" s="22" t="s">
        <v>36</v>
      </c>
      <c r="W715" s="9" t="s">
        <v>279</v>
      </c>
      <c r="X715" t="str">
        <f>VLOOKUP(E715,Planilha2!A:D,3,FALSE)</f>
        <v>Região Intermediária de Pouso Alegre</v>
      </c>
      <c r="Y715">
        <f>VLOOKUP(E715,Planilha2!A:D,4,FALSE)</f>
        <v>0.72099999999999997</v>
      </c>
      <c r="Z715" s="16">
        <f t="shared" si="45"/>
        <v>1</v>
      </c>
      <c r="AA715" s="16">
        <f t="shared" si="46"/>
        <v>1</v>
      </c>
      <c r="AB715" s="16">
        <f t="shared" si="47"/>
        <v>1</v>
      </c>
    </row>
    <row r="716" spans="1:28" ht="73.5" customHeight="1" x14ac:dyDescent="0.25">
      <c r="A716" s="21">
        <v>271608</v>
      </c>
      <c r="B716" s="22" t="s">
        <v>1841</v>
      </c>
      <c r="C716" s="22" t="s">
        <v>1842</v>
      </c>
      <c r="D716" s="22" t="s">
        <v>92</v>
      </c>
      <c r="E716" s="23">
        <v>3106200</v>
      </c>
      <c r="F716" s="22" t="s">
        <v>61</v>
      </c>
      <c r="G716" s="22" t="str">
        <f t="shared" si="44"/>
        <v>Região Intermediária de Belo Horizonte</v>
      </c>
      <c r="H716" s="22">
        <f>VLOOKUP(E716,Planilha2!A:D,4,FALSE)</f>
        <v>0.81</v>
      </c>
      <c r="I716" s="22" t="s">
        <v>22</v>
      </c>
      <c r="J716" s="22" t="s">
        <v>40</v>
      </c>
      <c r="K716" s="22" t="s">
        <v>22</v>
      </c>
      <c r="L716" s="22" t="s">
        <v>22</v>
      </c>
      <c r="M716" s="22" t="s">
        <v>22</v>
      </c>
      <c r="N716" s="22" t="s">
        <v>40</v>
      </c>
      <c r="O716" s="23" t="s">
        <v>23</v>
      </c>
      <c r="P716" s="23" t="s">
        <v>23</v>
      </c>
      <c r="Q716" s="23" t="s">
        <v>23</v>
      </c>
      <c r="R716" s="23" t="s">
        <v>23</v>
      </c>
      <c r="S716" s="23" t="s">
        <v>24</v>
      </c>
      <c r="T716" s="24" t="s">
        <v>618</v>
      </c>
      <c r="U716" s="24" t="s">
        <v>3068</v>
      </c>
      <c r="V716" s="22" t="s">
        <v>36</v>
      </c>
      <c r="W716" s="9" t="s">
        <v>618</v>
      </c>
      <c r="X716" t="str">
        <f>VLOOKUP(E716,Planilha2!A:D,3,FALSE)</f>
        <v>Região Intermediária de Belo Horizonte</v>
      </c>
      <c r="Y716">
        <f>VLOOKUP(E716,Planilha2!A:D,4,FALSE)</f>
        <v>0.81</v>
      </c>
      <c r="Z716" s="16">
        <f t="shared" si="45"/>
        <v>1</v>
      </c>
      <c r="AA716" s="16">
        <f t="shared" si="46"/>
        <v>1</v>
      </c>
      <c r="AB716" s="16">
        <f t="shared" si="47"/>
        <v>1</v>
      </c>
    </row>
    <row r="717" spans="1:28" ht="73.5" customHeight="1" x14ac:dyDescent="0.25">
      <c r="A717" s="21">
        <v>271621</v>
      </c>
      <c r="B717" s="22" t="s">
        <v>1843</v>
      </c>
      <c r="C717" s="22" t="s">
        <v>1844</v>
      </c>
      <c r="D717" s="22" t="s">
        <v>20</v>
      </c>
      <c r="E717" s="23">
        <v>3170206</v>
      </c>
      <c r="F717" s="22" t="s">
        <v>146</v>
      </c>
      <c r="G717" s="22" t="str">
        <f t="shared" si="44"/>
        <v>Região Intermediária de Uberlândia</v>
      </c>
      <c r="H717" s="22">
        <f>VLOOKUP(E717,Planilha2!A:D,4,FALSE)</f>
        <v>0.78900000000000003</v>
      </c>
      <c r="I717" s="22" t="s">
        <v>40</v>
      </c>
      <c r="J717" s="22" t="s">
        <v>22</v>
      </c>
      <c r="K717" s="22" t="s">
        <v>22</v>
      </c>
      <c r="L717" s="22" t="s">
        <v>22</v>
      </c>
      <c r="M717" s="22" t="s">
        <v>22</v>
      </c>
      <c r="N717" s="22" t="s">
        <v>40</v>
      </c>
      <c r="O717" s="23" t="s">
        <v>23</v>
      </c>
      <c r="P717" s="23" t="s">
        <v>23</v>
      </c>
      <c r="Q717" s="23" t="s">
        <v>23</v>
      </c>
      <c r="R717" s="23" t="s">
        <v>23</v>
      </c>
      <c r="S717" s="23" t="s">
        <v>24</v>
      </c>
      <c r="T717" s="24" t="s">
        <v>1845</v>
      </c>
      <c r="U717" s="24" t="s">
        <v>3068</v>
      </c>
      <c r="V717" s="22" t="s">
        <v>36</v>
      </c>
      <c r="W717" s="9" t="s">
        <v>1845</v>
      </c>
      <c r="X717" t="str">
        <f>VLOOKUP(E717,Planilha2!A:D,3,FALSE)</f>
        <v>Região Intermediária de Uberlândia</v>
      </c>
      <c r="Y717">
        <f>VLOOKUP(E717,Planilha2!A:D,4,FALSE)</f>
        <v>0.78900000000000003</v>
      </c>
      <c r="Z717" s="16">
        <f t="shared" si="45"/>
        <v>1</v>
      </c>
      <c r="AA717" s="16">
        <f t="shared" si="46"/>
        <v>1</v>
      </c>
      <c r="AB717" s="16">
        <f t="shared" si="47"/>
        <v>1</v>
      </c>
    </row>
    <row r="718" spans="1:28" ht="73.5" customHeight="1" x14ac:dyDescent="0.25">
      <c r="A718" s="21">
        <v>271635</v>
      </c>
      <c r="B718" s="22" t="s">
        <v>1851</v>
      </c>
      <c r="C718" s="22" t="s">
        <v>1852</v>
      </c>
      <c r="D718" s="22" t="s">
        <v>65</v>
      </c>
      <c r="E718" s="23">
        <v>3106200</v>
      </c>
      <c r="F718" s="22" t="s">
        <v>61</v>
      </c>
      <c r="G718" s="22" t="str">
        <f t="shared" si="44"/>
        <v>Região Intermediária de Belo Horizonte</v>
      </c>
      <c r="H718" s="22">
        <f>VLOOKUP(E718,Planilha2!A:D,4,FALSE)</f>
        <v>0.81</v>
      </c>
      <c r="I718" s="22" t="s">
        <v>40</v>
      </c>
      <c r="J718" s="22" t="s">
        <v>40</v>
      </c>
      <c r="K718" s="22" t="s">
        <v>22</v>
      </c>
      <c r="L718" s="22" t="s">
        <v>22</v>
      </c>
      <c r="M718" s="22" t="s">
        <v>22</v>
      </c>
      <c r="N718" s="22" t="s">
        <v>22</v>
      </c>
      <c r="O718" s="23" t="s">
        <v>23</v>
      </c>
      <c r="P718" s="23" t="s">
        <v>23</v>
      </c>
      <c r="Q718" s="23" t="s">
        <v>23</v>
      </c>
      <c r="R718" s="23" t="s">
        <v>23</v>
      </c>
      <c r="S718" s="23" t="s">
        <v>30</v>
      </c>
      <c r="T718" s="24" t="s">
        <v>66</v>
      </c>
      <c r="U718" s="24" t="s">
        <v>3068</v>
      </c>
      <c r="V718" s="22" t="s">
        <v>36</v>
      </c>
      <c r="W718" s="8" t="s">
        <v>66</v>
      </c>
      <c r="X718" t="str">
        <f>VLOOKUP(E718,Planilha2!A:D,3,FALSE)</f>
        <v>Região Intermediária de Belo Horizonte</v>
      </c>
      <c r="Y718">
        <f>VLOOKUP(E718,Planilha2!A:D,4,FALSE)</f>
        <v>0.81</v>
      </c>
      <c r="Z718" s="16">
        <f t="shared" si="45"/>
        <v>1</v>
      </c>
      <c r="AA718" s="16">
        <f t="shared" si="46"/>
        <v>1</v>
      </c>
      <c r="AB718" s="16">
        <f t="shared" si="47"/>
        <v>1</v>
      </c>
    </row>
    <row r="719" spans="1:28" ht="73.5" customHeight="1" x14ac:dyDescent="0.25">
      <c r="A719" s="21">
        <v>271657</v>
      </c>
      <c r="B719" s="22" t="s">
        <v>1855</v>
      </c>
      <c r="C719" s="22" t="s">
        <v>1856</v>
      </c>
      <c r="D719" s="22" t="s">
        <v>44</v>
      </c>
      <c r="E719" s="23">
        <v>3147303</v>
      </c>
      <c r="F719" s="22" t="s">
        <v>1011</v>
      </c>
      <c r="G719" s="22" t="str">
        <f t="shared" si="44"/>
        <v>Região Intermediária de Pouso Alegre</v>
      </c>
      <c r="H719" s="22">
        <f>VLOOKUP(E719,Planilha2!A:D,4,FALSE)</f>
        <v>0.72899999999999998</v>
      </c>
      <c r="I719" s="22" t="s">
        <v>22</v>
      </c>
      <c r="J719" s="22" t="s">
        <v>22</v>
      </c>
      <c r="K719" s="22" t="s">
        <v>22</v>
      </c>
      <c r="L719" s="22" t="s">
        <v>22</v>
      </c>
      <c r="M719" s="22" t="s">
        <v>22</v>
      </c>
      <c r="N719" s="22" t="s">
        <v>22</v>
      </c>
      <c r="O719" s="23" t="s">
        <v>23</v>
      </c>
      <c r="P719" s="23" t="s">
        <v>23</v>
      </c>
      <c r="Q719" s="23" t="s">
        <v>23</v>
      </c>
      <c r="R719" s="23" t="s">
        <v>23</v>
      </c>
      <c r="S719" s="23" t="s">
        <v>24</v>
      </c>
      <c r="T719" s="24" t="s">
        <v>1528</v>
      </c>
      <c r="U719" s="24" t="s">
        <v>3068</v>
      </c>
      <c r="V719" s="22" t="s">
        <v>36</v>
      </c>
      <c r="W719" s="8" t="s">
        <v>1528</v>
      </c>
      <c r="X719" t="str">
        <f>VLOOKUP(E719,Planilha2!A:D,3,FALSE)</f>
        <v>Região Intermediária de Pouso Alegre</v>
      </c>
      <c r="Y719">
        <f>VLOOKUP(E719,Planilha2!A:D,4,FALSE)</f>
        <v>0.72899999999999998</v>
      </c>
      <c r="Z719" s="16">
        <f t="shared" si="45"/>
        <v>1</v>
      </c>
      <c r="AA719" s="16">
        <f t="shared" si="46"/>
        <v>1</v>
      </c>
      <c r="AB719" s="16">
        <f t="shared" si="47"/>
        <v>1</v>
      </c>
    </row>
    <row r="720" spans="1:28" ht="73.5" customHeight="1" x14ac:dyDescent="0.25">
      <c r="A720" s="21">
        <v>271703</v>
      </c>
      <c r="B720" s="22" t="s">
        <v>1861</v>
      </c>
      <c r="C720" s="22" t="s">
        <v>861</v>
      </c>
      <c r="D720" s="22" t="s">
        <v>104</v>
      </c>
      <c r="E720" s="23">
        <v>3106200</v>
      </c>
      <c r="F720" s="22" t="s">
        <v>978</v>
      </c>
      <c r="G720" s="22" t="str">
        <f t="shared" si="44"/>
        <v>Região Intermediária de Belo Horizonte</v>
      </c>
      <c r="H720" s="22">
        <f>VLOOKUP(E720,Planilha2!A:D,4,FALSE)</f>
        <v>0.81</v>
      </c>
      <c r="I720" s="22" t="s">
        <v>40</v>
      </c>
      <c r="J720" s="22" t="s">
        <v>22</v>
      </c>
      <c r="K720" s="22" t="s">
        <v>22</v>
      </c>
      <c r="L720" s="22" t="s">
        <v>22</v>
      </c>
      <c r="M720" s="22" t="s">
        <v>22</v>
      </c>
      <c r="N720" s="22" t="s">
        <v>22</v>
      </c>
      <c r="O720" s="23" t="s">
        <v>23</v>
      </c>
      <c r="P720" s="23" t="s">
        <v>23</v>
      </c>
      <c r="Q720" s="23" t="s">
        <v>23</v>
      </c>
      <c r="R720" s="23" t="s">
        <v>23</v>
      </c>
      <c r="S720" s="23" t="s">
        <v>24</v>
      </c>
      <c r="T720" s="24" t="s">
        <v>248</v>
      </c>
      <c r="U720" s="24" t="s">
        <v>3068</v>
      </c>
      <c r="V720" s="22" t="s">
        <v>36</v>
      </c>
      <c r="W720" s="8" t="s">
        <v>248</v>
      </c>
      <c r="X720" t="str">
        <f>VLOOKUP(E720,Planilha2!A:D,3,FALSE)</f>
        <v>Região Intermediária de Belo Horizonte</v>
      </c>
      <c r="Y720">
        <f>VLOOKUP(E720,Planilha2!A:D,4,FALSE)</f>
        <v>0.81</v>
      </c>
      <c r="Z720" s="16">
        <f t="shared" si="45"/>
        <v>1</v>
      </c>
      <c r="AA720" s="16">
        <f t="shared" si="46"/>
        <v>1</v>
      </c>
      <c r="AB720" s="16">
        <f t="shared" si="47"/>
        <v>2</v>
      </c>
    </row>
    <row r="721" spans="1:28" ht="73.5" customHeight="1" x14ac:dyDescent="0.25">
      <c r="A721" s="21">
        <v>271707</v>
      </c>
      <c r="B721" s="22" t="s">
        <v>1862</v>
      </c>
      <c r="C721" s="22" t="s">
        <v>1863</v>
      </c>
      <c r="D721" s="22" t="s">
        <v>92</v>
      </c>
      <c r="E721" s="23">
        <v>3170206</v>
      </c>
      <c r="F721" s="22" t="s">
        <v>146</v>
      </c>
      <c r="G721" s="22" t="str">
        <f t="shared" si="44"/>
        <v>Região Intermediária de Uberlândia</v>
      </c>
      <c r="H721" s="22">
        <f>VLOOKUP(E721,Planilha2!A:D,4,FALSE)</f>
        <v>0.78900000000000003</v>
      </c>
      <c r="I721" s="22" t="s">
        <v>22</v>
      </c>
      <c r="J721" s="22" t="s">
        <v>22</v>
      </c>
      <c r="K721" s="22" t="s">
        <v>22</v>
      </c>
      <c r="L721" s="22" t="s">
        <v>22</v>
      </c>
      <c r="M721" s="22" t="s">
        <v>22</v>
      </c>
      <c r="N721" s="22" t="s">
        <v>22</v>
      </c>
      <c r="O721" s="23" t="s">
        <v>23</v>
      </c>
      <c r="P721" s="23" t="s">
        <v>58</v>
      </c>
      <c r="Q721" s="23" t="s">
        <v>58</v>
      </c>
      <c r="R721" s="23" t="s">
        <v>23</v>
      </c>
      <c r="S721" s="23" t="s">
        <v>23</v>
      </c>
      <c r="T721" s="24" t="s">
        <v>668</v>
      </c>
      <c r="U721" s="24" t="s">
        <v>3068</v>
      </c>
      <c r="V721" s="22" t="s">
        <v>36</v>
      </c>
      <c r="W721" s="8" t="s">
        <v>668</v>
      </c>
      <c r="X721" t="str">
        <f>VLOOKUP(E721,Planilha2!A:D,3,FALSE)</f>
        <v>Região Intermediária de Uberlândia</v>
      </c>
      <c r="Y721">
        <f>VLOOKUP(E721,Planilha2!A:D,4,FALSE)</f>
        <v>0.78900000000000003</v>
      </c>
      <c r="Z721" s="16">
        <f t="shared" si="45"/>
        <v>1</v>
      </c>
      <c r="AA721" s="16">
        <f t="shared" si="46"/>
        <v>1</v>
      </c>
      <c r="AB721" s="16">
        <f t="shared" si="47"/>
        <v>1</v>
      </c>
    </row>
    <row r="722" spans="1:28" ht="73.5" customHeight="1" x14ac:dyDescent="0.25">
      <c r="A722" s="21">
        <v>271720</v>
      </c>
      <c r="B722" s="22" t="s">
        <v>1864</v>
      </c>
      <c r="C722" s="22" t="s">
        <v>1865</v>
      </c>
      <c r="D722" s="22" t="s">
        <v>28</v>
      </c>
      <c r="E722" s="23">
        <v>3106200</v>
      </c>
      <c r="F722" s="22" t="s">
        <v>61</v>
      </c>
      <c r="G722" s="22" t="str">
        <f t="shared" si="44"/>
        <v>Região Intermediária de Belo Horizonte</v>
      </c>
      <c r="H722" s="22">
        <f>VLOOKUP(E722,Planilha2!A:D,4,FALSE)</f>
        <v>0.81</v>
      </c>
      <c r="I722" s="22" t="s">
        <v>22</v>
      </c>
      <c r="J722" s="22" t="s">
        <v>40</v>
      </c>
      <c r="K722" s="22" t="s">
        <v>22</v>
      </c>
      <c r="L722" s="22" t="s">
        <v>22</v>
      </c>
      <c r="M722" s="22" t="s">
        <v>22</v>
      </c>
      <c r="N722" s="22" t="s">
        <v>40</v>
      </c>
      <c r="O722" s="23" t="s">
        <v>23</v>
      </c>
      <c r="P722" s="23" t="s">
        <v>23</v>
      </c>
      <c r="Q722" s="23" t="s">
        <v>23</v>
      </c>
      <c r="R722" s="23" t="s">
        <v>23</v>
      </c>
      <c r="S722" s="23" t="s">
        <v>24</v>
      </c>
      <c r="T722" s="24" t="s">
        <v>829</v>
      </c>
      <c r="U722" s="24" t="s">
        <v>3068</v>
      </c>
      <c r="V722" s="22" t="s">
        <v>36</v>
      </c>
      <c r="W722" s="8" t="s">
        <v>829</v>
      </c>
      <c r="X722" t="str">
        <f>VLOOKUP(E722,Planilha2!A:D,3,FALSE)</f>
        <v>Região Intermediária de Belo Horizonte</v>
      </c>
      <c r="Y722">
        <f>VLOOKUP(E722,Planilha2!A:D,4,FALSE)</f>
        <v>0.81</v>
      </c>
      <c r="Z722" s="16">
        <f t="shared" si="45"/>
        <v>1</v>
      </c>
      <c r="AA722" s="16">
        <f t="shared" si="46"/>
        <v>1</v>
      </c>
      <c r="AB722" s="16">
        <f t="shared" si="47"/>
        <v>1</v>
      </c>
    </row>
    <row r="723" spans="1:28" ht="73.5" customHeight="1" x14ac:dyDescent="0.25">
      <c r="A723" s="21">
        <v>271790</v>
      </c>
      <c r="B723" s="22" t="s">
        <v>1878</v>
      </c>
      <c r="C723" s="22" t="s">
        <v>1879</v>
      </c>
      <c r="D723" s="22" t="s">
        <v>92</v>
      </c>
      <c r="E723" s="23">
        <v>3121605</v>
      </c>
      <c r="F723" s="22" t="s">
        <v>1880</v>
      </c>
      <c r="G723" s="22" t="str">
        <f t="shared" si="44"/>
        <v>Região Intermediária de Teófilo Otoni</v>
      </c>
      <c r="H723" s="22">
        <f>VLOOKUP(E723,Planilha2!A:D,4,FALSE)</f>
        <v>0.71599999999999997</v>
      </c>
      <c r="I723" s="22" t="s">
        <v>40</v>
      </c>
      <c r="J723" s="22" t="s">
        <v>40</v>
      </c>
      <c r="K723" s="22" t="s">
        <v>22</v>
      </c>
      <c r="L723" s="22" t="s">
        <v>22</v>
      </c>
      <c r="M723" s="22" t="s">
        <v>22</v>
      </c>
      <c r="N723" s="22" t="s">
        <v>40</v>
      </c>
      <c r="O723" s="23" t="s">
        <v>23</v>
      </c>
      <c r="P723" s="23" t="s">
        <v>58</v>
      </c>
      <c r="Q723" s="23" t="s">
        <v>23</v>
      </c>
      <c r="R723" s="23" t="s">
        <v>23</v>
      </c>
      <c r="S723" s="23" t="s">
        <v>93</v>
      </c>
      <c r="T723" s="24" t="s">
        <v>420</v>
      </c>
      <c r="U723" s="24" t="s">
        <v>3068</v>
      </c>
      <c r="V723" s="22" t="s">
        <v>36</v>
      </c>
      <c r="W723" s="9" t="s">
        <v>420</v>
      </c>
      <c r="X723" t="str">
        <f>VLOOKUP(E723,Planilha2!A:D,3,FALSE)</f>
        <v>Região Intermediária de Teófilo Otoni</v>
      </c>
      <c r="Y723">
        <f>VLOOKUP(E723,Planilha2!A:D,4,FALSE)</f>
        <v>0.71599999999999997</v>
      </c>
      <c r="Z723" s="16">
        <f t="shared" si="45"/>
        <v>1</v>
      </c>
      <c r="AA723" s="16">
        <f t="shared" si="46"/>
        <v>1</v>
      </c>
      <c r="AB723" s="16">
        <f t="shared" si="47"/>
        <v>1</v>
      </c>
    </row>
    <row r="724" spans="1:28" ht="73.5" customHeight="1" x14ac:dyDescent="0.25">
      <c r="A724" s="21">
        <v>271802</v>
      </c>
      <c r="B724" s="22" t="s">
        <v>1499</v>
      </c>
      <c r="C724" s="22" t="s">
        <v>1881</v>
      </c>
      <c r="D724" s="22" t="s">
        <v>92</v>
      </c>
      <c r="E724" s="23">
        <v>3104205</v>
      </c>
      <c r="F724" s="22" t="s">
        <v>1501</v>
      </c>
      <c r="G724" s="22" t="str">
        <f t="shared" si="44"/>
        <v>Região Intermediária de Divinópolis</v>
      </c>
      <c r="H724" s="22">
        <f>VLOOKUP(E724,Planilha2!A:D,4,FALSE)</f>
        <v>0.749</v>
      </c>
      <c r="I724" s="22" t="s">
        <v>22</v>
      </c>
      <c r="J724" s="22" t="s">
        <v>22</v>
      </c>
      <c r="K724" s="22" t="s">
        <v>22</v>
      </c>
      <c r="L724" s="22" t="s">
        <v>22</v>
      </c>
      <c r="M724" s="22" t="s">
        <v>22</v>
      </c>
      <c r="N724" s="22" t="s">
        <v>40</v>
      </c>
      <c r="O724" s="23" t="s">
        <v>23</v>
      </c>
      <c r="P724" s="23" t="s">
        <v>58</v>
      </c>
      <c r="Q724" s="23" t="s">
        <v>58</v>
      </c>
      <c r="R724" s="23" t="s">
        <v>58</v>
      </c>
      <c r="S724" s="23" t="s">
        <v>23</v>
      </c>
      <c r="T724" s="24" t="s">
        <v>785</v>
      </c>
      <c r="U724" s="24" t="s">
        <v>3068</v>
      </c>
      <c r="V724" s="22" t="s">
        <v>36</v>
      </c>
      <c r="W724" s="8" t="s">
        <v>785</v>
      </c>
      <c r="X724" t="str">
        <f>VLOOKUP(E724,Planilha2!A:D,3,FALSE)</f>
        <v>Região Intermediária de Divinópolis</v>
      </c>
      <c r="Y724">
        <f>VLOOKUP(E724,Planilha2!A:D,4,FALSE)</f>
        <v>0.749</v>
      </c>
      <c r="Z724" s="16">
        <f t="shared" si="45"/>
        <v>1</v>
      </c>
      <c r="AA724" s="16">
        <f t="shared" si="46"/>
        <v>2</v>
      </c>
      <c r="AB724" s="16">
        <f t="shared" si="47"/>
        <v>2</v>
      </c>
    </row>
    <row r="725" spans="1:28" ht="73.5" customHeight="1" x14ac:dyDescent="0.25">
      <c r="A725" s="21">
        <v>271837</v>
      </c>
      <c r="B725" s="22" t="s">
        <v>1882</v>
      </c>
      <c r="C725" s="22" t="s">
        <v>1883</v>
      </c>
      <c r="D725" s="22" t="s">
        <v>65</v>
      </c>
      <c r="E725" s="23">
        <v>3168705</v>
      </c>
      <c r="F725" s="22" t="s">
        <v>1884</v>
      </c>
      <c r="G725" s="22" t="str">
        <f t="shared" si="44"/>
        <v>Região Intermediária de Ipatinga</v>
      </c>
      <c r="H725" s="22">
        <f>VLOOKUP(E725,Planilha2!A:D,4,FALSE)</f>
        <v>0.77</v>
      </c>
      <c r="I725" s="22" t="s">
        <v>22</v>
      </c>
      <c r="J725" s="22" t="s">
        <v>22</v>
      </c>
      <c r="K725" s="22" t="s">
        <v>22</v>
      </c>
      <c r="L725" s="22" t="s">
        <v>22</v>
      </c>
      <c r="M725" s="22" t="s">
        <v>22</v>
      </c>
      <c r="N725" s="22" t="s">
        <v>40</v>
      </c>
      <c r="O725" s="23" t="s">
        <v>23</v>
      </c>
      <c r="P725" s="23" t="s">
        <v>23</v>
      </c>
      <c r="Q725" s="23" t="s">
        <v>23</v>
      </c>
      <c r="R725" s="23" t="s">
        <v>23</v>
      </c>
      <c r="S725" s="23" t="s">
        <v>30</v>
      </c>
      <c r="T725" s="24" t="s">
        <v>512</v>
      </c>
      <c r="U725" s="24" t="s">
        <v>3068</v>
      </c>
      <c r="V725" s="22" t="s">
        <v>36</v>
      </c>
      <c r="W725" s="9" t="s">
        <v>512</v>
      </c>
      <c r="X725" t="str">
        <f>VLOOKUP(E725,Planilha2!A:D,3,FALSE)</f>
        <v>Região Intermediária de Ipatinga</v>
      </c>
      <c r="Y725">
        <f>VLOOKUP(E725,Planilha2!A:D,4,FALSE)</f>
        <v>0.77</v>
      </c>
      <c r="Z725" s="16">
        <f t="shared" si="45"/>
        <v>1</v>
      </c>
      <c r="AA725" s="16">
        <f t="shared" si="46"/>
        <v>1</v>
      </c>
      <c r="AB725" s="16">
        <f t="shared" si="47"/>
        <v>1</v>
      </c>
    </row>
    <row r="726" spans="1:28" ht="73.5" customHeight="1" x14ac:dyDescent="0.25">
      <c r="A726" s="21">
        <v>271843</v>
      </c>
      <c r="B726" s="22" t="s">
        <v>1888</v>
      </c>
      <c r="C726" s="22" t="s">
        <v>1889</v>
      </c>
      <c r="D726" s="22" t="s">
        <v>104</v>
      </c>
      <c r="E726" s="23">
        <v>3170206</v>
      </c>
      <c r="F726" s="22" t="s">
        <v>1542</v>
      </c>
      <c r="G726" s="22" t="str">
        <f t="shared" si="44"/>
        <v>Região Intermediária de Uberlândia</v>
      </c>
      <c r="H726" s="22">
        <f>VLOOKUP(E726,Planilha2!A:D,4,FALSE)</f>
        <v>0.78900000000000003</v>
      </c>
      <c r="I726" s="22" t="s">
        <v>40</v>
      </c>
      <c r="J726" s="22" t="s">
        <v>22</v>
      </c>
      <c r="K726" s="22" t="s">
        <v>22</v>
      </c>
      <c r="L726" s="22" t="s">
        <v>40</v>
      </c>
      <c r="M726" s="22" t="s">
        <v>22</v>
      </c>
      <c r="N726" s="22" t="s">
        <v>40</v>
      </c>
      <c r="O726" s="23" t="s">
        <v>23</v>
      </c>
      <c r="P726" s="23" t="s">
        <v>23</v>
      </c>
      <c r="Q726" s="23" t="s">
        <v>23</v>
      </c>
      <c r="R726" s="23" t="s">
        <v>23</v>
      </c>
      <c r="S726" s="23" t="s">
        <v>24</v>
      </c>
      <c r="T726" s="24" t="s">
        <v>66</v>
      </c>
      <c r="U726" s="24" t="s">
        <v>3068</v>
      </c>
      <c r="V726" s="22" t="s">
        <v>36</v>
      </c>
      <c r="W726" s="9" t="s">
        <v>66</v>
      </c>
      <c r="X726" t="str">
        <f>VLOOKUP(E726,Planilha2!A:D,3,FALSE)</f>
        <v>Região Intermediária de Uberlândia</v>
      </c>
      <c r="Y726">
        <f>VLOOKUP(E726,Planilha2!A:D,4,FALSE)</f>
        <v>0.78900000000000003</v>
      </c>
      <c r="Z726" s="16">
        <f t="shared" si="45"/>
        <v>1</v>
      </c>
      <c r="AA726" s="16">
        <f t="shared" si="46"/>
        <v>1</v>
      </c>
      <c r="AB726" s="16">
        <f t="shared" si="47"/>
        <v>1</v>
      </c>
    </row>
    <row r="727" spans="1:28" ht="73.5" customHeight="1" x14ac:dyDescent="0.25">
      <c r="A727" s="21">
        <v>271904</v>
      </c>
      <c r="B727" s="22" t="s">
        <v>1892</v>
      </c>
      <c r="C727" s="22" t="s">
        <v>1893</v>
      </c>
      <c r="D727" s="22" t="s">
        <v>28</v>
      </c>
      <c r="E727" s="23">
        <v>3106200</v>
      </c>
      <c r="F727" s="22" t="s">
        <v>61</v>
      </c>
      <c r="G727" s="22" t="str">
        <f t="shared" si="44"/>
        <v>Região Intermediária de Belo Horizonte</v>
      </c>
      <c r="H727" s="22">
        <f>VLOOKUP(E727,Planilha2!A:D,4,FALSE)</f>
        <v>0.81</v>
      </c>
      <c r="I727" s="22" t="s">
        <v>22</v>
      </c>
      <c r="J727" s="22" t="s">
        <v>22</v>
      </c>
      <c r="K727" s="22" t="s">
        <v>22</v>
      </c>
      <c r="L727" s="22" t="s">
        <v>22</v>
      </c>
      <c r="M727" s="22" t="s">
        <v>22</v>
      </c>
      <c r="N727" s="22" t="s">
        <v>22</v>
      </c>
      <c r="O727" s="23" t="s">
        <v>23</v>
      </c>
      <c r="P727" s="23" t="s">
        <v>23</v>
      </c>
      <c r="Q727" s="23" t="s">
        <v>58</v>
      </c>
      <c r="R727" s="23" t="s">
        <v>23</v>
      </c>
      <c r="S727" s="23" t="s">
        <v>93</v>
      </c>
      <c r="T727" s="24" t="s">
        <v>66</v>
      </c>
      <c r="U727" s="24" t="s">
        <v>3068</v>
      </c>
      <c r="V727" s="22" t="s">
        <v>36</v>
      </c>
      <c r="W727" s="9" t="s">
        <v>66</v>
      </c>
      <c r="X727" t="str">
        <f>VLOOKUP(E727,Planilha2!A:D,3,FALSE)</f>
        <v>Região Intermediária de Belo Horizonte</v>
      </c>
      <c r="Y727">
        <f>VLOOKUP(E727,Planilha2!A:D,4,FALSE)</f>
        <v>0.81</v>
      </c>
      <c r="Z727" s="16">
        <f t="shared" si="45"/>
        <v>1</v>
      </c>
      <c r="AA727" s="16">
        <f t="shared" si="46"/>
        <v>1</v>
      </c>
      <c r="AB727" s="16">
        <f t="shared" si="47"/>
        <v>1</v>
      </c>
    </row>
    <row r="728" spans="1:28" ht="73.5" customHeight="1" x14ac:dyDescent="0.25">
      <c r="A728" s="21">
        <v>271906</v>
      </c>
      <c r="B728" s="22" t="s">
        <v>1894</v>
      </c>
      <c r="C728" s="22" t="s">
        <v>1895</v>
      </c>
      <c r="D728" s="22" t="s">
        <v>92</v>
      </c>
      <c r="E728" s="23">
        <v>3106200</v>
      </c>
      <c r="F728" s="22" t="s">
        <v>61</v>
      </c>
      <c r="G728" s="22" t="str">
        <f t="shared" si="44"/>
        <v>Região Intermediária de Belo Horizonte</v>
      </c>
      <c r="H728" s="22">
        <f>VLOOKUP(E728,Planilha2!A:D,4,FALSE)</f>
        <v>0.81</v>
      </c>
      <c r="I728" s="22" t="s">
        <v>40</v>
      </c>
      <c r="J728" s="22" t="s">
        <v>40</v>
      </c>
      <c r="K728" s="22" t="s">
        <v>22</v>
      </c>
      <c r="L728" s="22" t="s">
        <v>22</v>
      </c>
      <c r="M728" s="22" t="s">
        <v>22</v>
      </c>
      <c r="N728" s="22" t="s">
        <v>22</v>
      </c>
      <c r="O728" s="23" t="s">
        <v>23</v>
      </c>
      <c r="P728" s="23" t="s">
        <v>23</v>
      </c>
      <c r="Q728" s="23" t="s">
        <v>23</v>
      </c>
      <c r="R728" s="23" t="s">
        <v>23</v>
      </c>
      <c r="S728" s="23" t="s">
        <v>24</v>
      </c>
      <c r="T728" s="24" t="s">
        <v>618</v>
      </c>
      <c r="U728" s="24" t="s">
        <v>3068</v>
      </c>
      <c r="V728" s="22" t="s">
        <v>36</v>
      </c>
      <c r="W728" s="9" t="s">
        <v>618</v>
      </c>
      <c r="X728" t="str">
        <f>VLOOKUP(E728,Planilha2!A:D,3,FALSE)</f>
        <v>Região Intermediária de Belo Horizonte</v>
      </c>
      <c r="Y728">
        <f>VLOOKUP(E728,Planilha2!A:D,4,FALSE)</f>
        <v>0.81</v>
      </c>
      <c r="Z728" s="16">
        <f t="shared" si="45"/>
        <v>1</v>
      </c>
      <c r="AA728" s="16">
        <f t="shared" si="46"/>
        <v>1</v>
      </c>
      <c r="AB728" s="16">
        <f t="shared" si="47"/>
        <v>1</v>
      </c>
    </row>
    <row r="729" spans="1:28" ht="73.5" customHeight="1" x14ac:dyDescent="0.25">
      <c r="A729" s="21">
        <v>274072</v>
      </c>
      <c r="B729" s="22" t="s">
        <v>1915</v>
      </c>
      <c r="C729" s="22" t="s">
        <v>1916</v>
      </c>
      <c r="D729" s="22" t="s">
        <v>92</v>
      </c>
      <c r="E729" s="23">
        <v>3106200</v>
      </c>
      <c r="F729" s="22" t="s">
        <v>61</v>
      </c>
      <c r="G729" s="22" t="str">
        <f t="shared" si="44"/>
        <v>Região Intermediária de Belo Horizonte</v>
      </c>
      <c r="H729" s="22">
        <f>VLOOKUP(E729,Planilha2!A:D,4,FALSE)</f>
        <v>0.81</v>
      </c>
      <c r="I729" s="22" t="s">
        <v>22</v>
      </c>
      <c r="J729" s="22" t="s">
        <v>22</v>
      </c>
      <c r="K729" s="22" t="s">
        <v>22</v>
      </c>
      <c r="L729" s="22" t="s">
        <v>22</v>
      </c>
      <c r="M729" s="22" t="s">
        <v>22</v>
      </c>
      <c r="N729" s="22" t="s">
        <v>40</v>
      </c>
      <c r="O729" s="23" t="s">
        <v>23</v>
      </c>
      <c r="P729" s="23" t="s">
        <v>23</v>
      </c>
      <c r="Q729" s="23" t="s">
        <v>23</v>
      </c>
      <c r="R729" s="23" t="s">
        <v>23</v>
      </c>
      <c r="S729" s="23" t="s">
        <v>24</v>
      </c>
      <c r="T729" s="24" t="s">
        <v>66</v>
      </c>
      <c r="U729" s="24" t="s">
        <v>3068</v>
      </c>
      <c r="V729" s="22" t="s">
        <v>36</v>
      </c>
      <c r="W729" s="9" t="s">
        <v>66</v>
      </c>
      <c r="X729" t="str">
        <f>VLOOKUP(E729,Planilha2!A:D,3,FALSE)</f>
        <v>Região Intermediária de Belo Horizonte</v>
      </c>
      <c r="Y729">
        <f>VLOOKUP(E729,Planilha2!A:D,4,FALSE)</f>
        <v>0.81</v>
      </c>
      <c r="Z729" s="16">
        <f t="shared" si="45"/>
        <v>1</v>
      </c>
      <c r="AA729" s="16">
        <f t="shared" si="46"/>
        <v>1</v>
      </c>
      <c r="AB729" s="16">
        <f t="shared" si="47"/>
        <v>1</v>
      </c>
    </row>
    <row r="730" spans="1:28" ht="73.5" customHeight="1" x14ac:dyDescent="0.25">
      <c r="A730" s="21">
        <v>274138</v>
      </c>
      <c r="B730" s="22" t="s">
        <v>1921</v>
      </c>
      <c r="C730" s="22" t="s">
        <v>1922</v>
      </c>
      <c r="D730" s="22" t="s">
        <v>92</v>
      </c>
      <c r="E730" s="23">
        <v>3139409</v>
      </c>
      <c r="F730" s="22" t="s">
        <v>947</v>
      </c>
      <c r="G730" s="22" t="str">
        <f t="shared" si="44"/>
        <v>Região Intermediária de Juíz de Fora</v>
      </c>
      <c r="H730" s="22">
        <f>VLOOKUP(E730,Planilha2!A:D,4,FALSE)</f>
        <v>0.68899999999999995</v>
      </c>
      <c r="I730" s="22" t="s">
        <v>22</v>
      </c>
      <c r="J730" s="22" t="s">
        <v>22</v>
      </c>
      <c r="K730" s="22" t="s">
        <v>22</v>
      </c>
      <c r="L730" s="22" t="s">
        <v>22</v>
      </c>
      <c r="M730" s="22" t="s">
        <v>22</v>
      </c>
      <c r="N730" s="22" t="s">
        <v>22</v>
      </c>
      <c r="O730" s="23" t="s">
        <v>23</v>
      </c>
      <c r="P730" s="23" t="s">
        <v>23</v>
      </c>
      <c r="Q730" s="23" t="s">
        <v>58</v>
      </c>
      <c r="R730" s="23" t="s">
        <v>58</v>
      </c>
      <c r="S730" s="23" t="s">
        <v>23</v>
      </c>
      <c r="T730" s="24" t="s">
        <v>392</v>
      </c>
      <c r="U730" s="24" t="s">
        <v>3068</v>
      </c>
      <c r="V730" s="22" t="s">
        <v>36</v>
      </c>
      <c r="W730" s="9" t="s">
        <v>392</v>
      </c>
      <c r="X730" t="str">
        <f>VLOOKUP(E730,Planilha2!A:D,3,FALSE)</f>
        <v>Região Intermediária de Juíz de Fora</v>
      </c>
      <c r="Y730">
        <f>VLOOKUP(E730,Planilha2!A:D,4,FALSE)</f>
        <v>0.68899999999999995</v>
      </c>
      <c r="Z730" s="16">
        <f t="shared" si="45"/>
        <v>1</v>
      </c>
      <c r="AA730" s="16">
        <f t="shared" si="46"/>
        <v>1</v>
      </c>
      <c r="AB730" s="16">
        <f t="shared" si="47"/>
        <v>1</v>
      </c>
    </row>
    <row r="731" spans="1:28" ht="73.5" customHeight="1" x14ac:dyDescent="0.25">
      <c r="A731" s="21">
        <v>274165</v>
      </c>
      <c r="B731" s="22" t="s">
        <v>1925</v>
      </c>
      <c r="C731" s="22" t="s">
        <v>1926</v>
      </c>
      <c r="D731" s="22" t="s">
        <v>20</v>
      </c>
      <c r="E731" s="23">
        <v>3118601</v>
      </c>
      <c r="F731" s="22" t="s">
        <v>158</v>
      </c>
      <c r="G731" s="22" t="str">
        <f t="shared" si="44"/>
        <v>Região Intermediária de Belo Horizonte</v>
      </c>
      <c r="H731" s="22">
        <f>VLOOKUP(E731,Planilha2!A:D,4,FALSE)</f>
        <v>0.75600000000000001</v>
      </c>
      <c r="I731" s="22" t="s">
        <v>40</v>
      </c>
      <c r="J731" s="22" t="s">
        <v>22</v>
      </c>
      <c r="K731" s="22" t="s">
        <v>22</v>
      </c>
      <c r="L731" s="22" t="s">
        <v>22</v>
      </c>
      <c r="M731" s="22" t="s">
        <v>22</v>
      </c>
      <c r="N731" s="22" t="s">
        <v>22</v>
      </c>
      <c r="O731" s="23" t="s">
        <v>23</v>
      </c>
      <c r="P731" s="23" t="s">
        <v>23</v>
      </c>
      <c r="Q731" s="23" t="s">
        <v>58</v>
      </c>
      <c r="R731" s="23" t="s">
        <v>23</v>
      </c>
      <c r="S731" s="23" t="s">
        <v>93</v>
      </c>
      <c r="T731" s="24" t="s">
        <v>505</v>
      </c>
      <c r="U731" s="24" t="s">
        <v>3068</v>
      </c>
      <c r="V731" s="22" t="s">
        <v>36</v>
      </c>
      <c r="W731" s="8" t="s">
        <v>505</v>
      </c>
      <c r="X731" t="str">
        <f>VLOOKUP(E731,Planilha2!A:D,3,FALSE)</f>
        <v>Região Intermediária de Belo Horizonte</v>
      </c>
      <c r="Y731">
        <f>VLOOKUP(E731,Planilha2!A:D,4,FALSE)</f>
        <v>0.75600000000000001</v>
      </c>
      <c r="Z731" s="16">
        <f t="shared" si="45"/>
        <v>1</v>
      </c>
      <c r="AA731" s="16">
        <f t="shared" si="46"/>
        <v>1</v>
      </c>
      <c r="AB731" s="16">
        <f t="shared" si="47"/>
        <v>1</v>
      </c>
    </row>
    <row r="732" spans="1:28" ht="73.5" customHeight="1" x14ac:dyDescent="0.25">
      <c r="A732" s="21">
        <v>274173</v>
      </c>
      <c r="B732" s="22" t="s">
        <v>1927</v>
      </c>
      <c r="C732" s="22" t="s">
        <v>1836</v>
      </c>
      <c r="D732" s="22" t="s">
        <v>92</v>
      </c>
      <c r="E732" s="23">
        <v>3106200</v>
      </c>
      <c r="F732" s="22" t="s">
        <v>61</v>
      </c>
      <c r="G732" s="22" t="str">
        <f t="shared" si="44"/>
        <v>Região Intermediária de Belo Horizonte</v>
      </c>
      <c r="H732" s="22">
        <f>VLOOKUP(E732,Planilha2!A:D,4,FALSE)</f>
        <v>0.81</v>
      </c>
      <c r="I732" s="22" t="s">
        <v>22</v>
      </c>
      <c r="J732" s="22" t="s">
        <v>40</v>
      </c>
      <c r="K732" s="22" t="s">
        <v>22</v>
      </c>
      <c r="L732" s="22" t="s">
        <v>22</v>
      </c>
      <c r="M732" s="22" t="s">
        <v>22</v>
      </c>
      <c r="N732" s="22" t="s">
        <v>22</v>
      </c>
      <c r="O732" s="23" t="s">
        <v>23</v>
      </c>
      <c r="P732" s="23" t="s">
        <v>58</v>
      </c>
      <c r="Q732" s="23" t="s">
        <v>23</v>
      </c>
      <c r="R732" s="23" t="s">
        <v>23</v>
      </c>
      <c r="S732" s="23" t="s">
        <v>93</v>
      </c>
      <c r="T732" s="24" t="s">
        <v>698</v>
      </c>
      <c r="U732" s="24" t="s">
        <v>3068</v>
      </c>
      <c r="V732" s="22" t="s">
        <v>36</v>
      </c>
      <c r="W732" s="8" t="s">
        <v>698</v>
      </c>
      <c r="X732" t="str">
        <f>VLOOKUP(E732,Planilha2!A:D,3,FALSE)</f>
        <v>Região Intermediária de Belo Horizonte</v>
      </c>
      <c r="Y732">
        <f>VLOOKUP(E732,Planilha2!A:D,4,FALSE)</f>
        <v>0.81</v>
      </c>
      <c r="Z732" s="16">
        <f t="shared" si="45"/>
        <v>1</v>
      </c>
      <c r="AA732" s="16">
        <f t="shared" si="46"/>
        <v>1</v>
      </c>
      <c r="AB732" s="16">
        <f t="shared" si="47"/>
        <v>2</v>
      </c>
    </row>
    <row r="733" spans="1:28" ht="73.5" customHeight="1" x14ac:dyDescent="0.25">
      <c r="A733" s="21">
        <v>274233</v>
      </c>
      <c r="B733" s="22" t="s">
        <v>1931</v>
      </c>
      <c r="C733" s="22" t="s">
        <v>1932</v>
      </c>
      <c r="D733" s="22" t="s">
        <v>20</v>
      </c>
      <c r="E733" s="23">
        <v>3131307</v>
      </c>
      <c r="F733" s="22" t="s">
        <v>121</v>
      </c>
      <c r="G733" s="22" t="str">
        <f t="shared" si="44"/>
        <v>Região Intermediária de Ipatinga</v>
      </c>
      <c r="H733" s="22">
        <f>VLOOKUP(E733,Planilha2!A:D,4,FALSE)</f>
        <v>0.77100000000000002</v>
      </c>
      <c r="I733" s="22" t="s">
        <v>22</v>
      </c>
      <c r="J733" s="22" t="s">
        <v>22</v>
      </c>
      <c r="K733" s="22" t="s">
        <v>22</v>
      </c>
      <c r="L733" s="22" t="s">
        <v>22</v>
      </c>
      <c r="M733" s="22" t="s">
        <v>22</v>
      </c>
      <c r="N733" s="22" t="s">
        <v>40</v>
      </c>
      <c r="O733" s="23" t="s">
        <v>23</v>
      </c>
      <c r="P733" s="23" t="s">
        <v>23</v>
      </c>
      <c r="Q733" s="23" t="s">
        <v>23</v>
      </c>
      <c r="R733" s="23" t="s">
        <v>23</v>
      </c>
      <c r="S733" s="23" t="s">
        <v>30</v>
      </c>
      <c r="T733" s="24" t="s">
        <v>323</v>
      </c>
      <c r="U733" s="24" t="s">
        <v>3068</v>
      </c>
      <c r="V733" s="22" t="s">
        <v>36</v>
      </c>
      <c r="W733" s="8" t="s">
        <v>323</v>
      </c>
      <c r="X733" t="str">
        <f>VLOOKUP(E733,Planilha2!A:D,3,FALSE)</f>
        <v>Região Intermediária de Ipatinga</v>
      </c>
      <c r="Y733">
        <f>VLOOKUP(E733,Planilha2!A:D,4,FALSE)</f>
        <v>0.77100000000000002</v>
      </c>
      <c r="Z733" s="16">
        <f t="shared" si="45"/>
        <v>1</v>
      </c>
      <c r="AA733" s="16">
        <f t="shared" si="46"/>
        <v>1</v>
      </c>
      <c r="AB733" s="16">
        <f t="shared" si="47"/>
        <v>1</v>
      </c>
    </row>
    <row r="734" spans="1:28" ht="73.5" customHeight="1" x14ac:dyDescent="0.25">
      <c r="A734" s="21">
        <v>274256</v>
      </c>
      <c r="B734" s="22" t="s">
        <v>1936</v>
      </c>
      <c r="C734" s="22" t="s">
        <v>1937</v>
      </c>
      <c r="D734" s="22" t="s">
        <v>154</v>
      </c>
      <c r="E734" s="23">
        <v>3106200</v>
      </c>
      <c r="F734" s="22" t="s">
        <v>138</v>
      </c>
      <c r="G734" s="22" t="str">
        <f t="shared" si="44"/>
        <v>Região Intermediária de Belo Horizonte</v>
      </c>
      <c r="H734" s="22">
        <f>VLOOKUP(E734,Planilha2!A:D,4,FALSE)</f>
        <v>0.81</v>
      </c>
      <c r="I734" s="22" t="s">
        <v>22</v>
      </c>
      <c r="J734" s="22" t="s">
        <v>40</v>
      </c>
      <c r="K734" s="22" t="s">
        <v>22</v>
      </c>
      <c r="L734" s="22" t="s">
        <v>22</v>
      </c>
      <c r="M734" s="22" t="s">
        <v>22</v>
      </c>
      <c r="N734" s="22" t="s">
        <v>22</v>
      </c>
      <c r="O734" s="23" t="s">
        <v>23</v>
      </c>
      <c r="P734" s="23" t="s">
        <v>23</v>
      </c>
      <c r="Q734" s="23" t="s">
        <v>23</v>
      </c>
      <c r="R734" s="23" t="s">
        <v>58</v>
      </c>
      <c r="S734" s="23" t="s">
        <v>24</v>
      </c>
      <c r="T734" s="24" t="s">
        <v>1938</v>
      </c>
      <c r="U734" s="24" t="s">
        <v>3068</v>
      </c>
      <c r="V734" s="22" t="s">
        <v>36</v>
      </c>
      <c r="W734" s="9" t="s">
        <v>1938</v>
      </c>
      <c r="X734" t="str">
        <f>VLOOKUP(E734,Planilha2!A:D,3,FALSE)</f>
        <v>Região Intermediária de Belo Horizonte</v>
      </c>
      <c r="Y734">
        <f>VLOOKUP(E734,Planilha2!A:D,4,FALSE)</f>
        <v>0.81</v>
      </c>
      <c r="Z734" s="16">
        <f t="shared" si="45"/>
        <v>1</v>
      </c>
      <c r="AA734" s="16">
        <f t="shared" si="46"/>
        <v>1</v>
      </c>
      <c r="AB734" s="16">
        <f t="shared" si="47"/>
        <v>1</v>
      </c>
    </row>
    <row r="735" spans="1:28" ht="73.5" customHeight="1" x14ac:dyDescent="0.25">
      <c r="A735" s="21">
        <v>274258</v>
      </c>
      <c r="B735" s="22" t="s">
        <v>1939</v>
      </c>
      <c r="C735" s="22" t="s">
        <v>1940</v>
      </c>
      <c r="D735" s="22" t="s">
        <v>28</v>
      </c>
      <c r="E735" s="23">
        <v>3147006</v>
      </c>
      <c r="F735" s="22" t="s">
        <v>492</v>
      </c>
      <c r="G735" s="22" t="str">
        <f t="shared" si="44"/>
        <v>Região Intermediária de Patos de Minas</v>
      </c>
      <c r="H735" s="22">
        <f>VLOOKUP(E735,Planilha2!A:D,4,FALSE)</f>
        <v>0.74399999999999999</v>
      </c>
      <c r="I735" s="22" t="s">
        <v>22</v>
      </c>
      <c r="J735" s="22" t="s">
        <v>22</v>
      </c>
      <c r="K735" s="22" t="s">
        <v>22</v>
      </c>
      <c r="L735" s="22" t="s">
        <v>22</v>
      </c>
      <c r="M735" s="22" t="s">
        <v>22</v>
      </c>
      <c r="N735" s="22" t="s">
        <v>22</v>
      </c>
      <c r="O735" s="23" t="s">
        <v>117</v>
      </c>
      <c r="P735" s="23" t="s">
        <v>23</v>
      </c>
      <c r="Q735" s="23" t="s">
        <v>23</v>
      </c>
      <c r="R735" s="23" t="s">
        <v>23</v>
      </c>
      <c r="S735" s="23" t="s">
        <v>30</v>
      </c>
      <c r="T735" s="24" t="s">
        <v>746</v>
      </c>
      <c r="U735" s="24" t="s">
        <v>3068</v>
      </c>
      <c r="V735" s="22" t="s">
        <v>36</v>
      </c>
      <c r="W735" s="8" t="s">
        <v>746</v>
      </c>
      <c r="X735" t="str">
        <f>VLOOKUP(E735,Planilha2!A:D,3,FALSE)</f>
        <v>Região Intermediária de Patos de Minas</v>
      </c>
      <c r="Y735">
        <f>VLOOKUP(E735,Planilha2!A:D,4,FALSE)</f>
        <v>0.74399999999999999</v>
      </c>
      <c r="Z735" s="16">
        <f t="shared" si="45"/>
        <v>1</v>
      </c>
      <c r="AA735" s="16">
        <f t="shared" si="46"/>
        <v>1</v>
      </c>
      <c r="AB735" s="16">
        <f t="shared" si="47"/>
        <v>1</v>
      </c>
    </row>
    <row r="736" spans="1:28" ht="73.5" customHeight="1" x14ac:dyDescent="0.25">
      <c r="A736" s="21">
        <v>274295</v>
      </c>
      <c r="B736" s="22" t="s">
        <v>1944</v>
      </c>
      <c r="C736" s="22" t="s">
        <v>1945</v>
      </c>
      <c r="D736" s="22" t="s">
        <v>276</v>
      </c>
      <c r="E736" s="23">
        <v>3158953</v>
      </c>
      <c r="F736" s="22" t="s">
        <v>957</v>
      </c>
      <c r="G736" s="22" t="str">
        <f t="shared" si="44"/>
        <v>Região Intermediária de Ipatinga</v>
      </c>
      <c r="H736" s="22">
        <f>VLOOKUP(E736,Planilha2!A:D,4,FALSE)</f>
        <v>0.68500000000000005</v>
      </c>
      <c r="I736" s="22" t="s">
        <v>40</v>
      </c>
      <c r="J736" s="22" t="s">
        <v>22</v>
      </c>
      <c r="K736" s="22" t="s">
        <v>22</v>
      </c>
      <c r="L736" s="22" t="s">
        <v>22</v>
      </c>
      <c r="M736" s="22" t="s">
        <v>22</v>
      </c>
      <c r="N736" s="22" t="s">
        <v>40</v>
      </c>
      <c r="O736" s="23" t="s">
        <v>23</v>
      </c>
      <c r="P736" s="23" t="s">
        <v>58</v>
      </c>
      <c r="Q736" s="23" t="s">
        <v>23</v>
      </c>
      <c r="R736" s="23" t="s">
        <v>23</v>
      </c>
      <c r="S736" s="23" t="s">
        <v>93</v>
      </c>
      <c r="T736" s="24" t="s">
        <v>650</v>
      </c>
      <c r="U736" s="24" t="s">
        <v>3068</v>
      </c>
      <c r="V736" s="22" t="s">
        <v>36</v>
      </c>
      <c r="W736" s="9" t="s">
        <v>650</v>
      </c>
      <c r="X736" t="str">
        <f>VLOOKUP(E736,Planilha2!A:D,3,FALSE)</f>
        <v>Região Intermediária de Ipatinga</v>
      </c>
      <c r="Y736">
        <f>VLOOKUP(E736,Planilha2!A:D,4,FALSE)</f>
        <v>0.68500000000000005</v>
      </c>
      <c r="Z736" s="16">
        <f t="shared" si="45"/>
        <v>1</v>
      </c>
      <c r="AA736" s="16">
        <f t="shared" si="46"/>
        <v>1</v>
      </c>
      <c r="AB736" s="16">
        <f t="shared" si="47"/>
        <v>1</v>
      </c>
    </row>
    <row r="737" spans="1:28" ht="73.5" customHeight="1" x14ac:dyDescent="0.25">
      <c r="A737" s="21">
        <v>274303</v>
      </c>
      <c r="B737" s="22" t="s">
        <v>1946</v>
      </c>
      <c r="C737" s="22" t="s">
        <v>1947</v>
      </c>
      <c r="D737" s="22" t="s">
        <v>65</v>
      </c>
      <c r="E737" s="23">
        <v>3117504</v>
      </c>
      <c r="F737" s="22" t="s">
        <v>49</v>
      </c>
      <c r="G737" s="22" t="str">
        <f t="shared" si="44"/>
        <v>Região Intermediária de Belo Horizonte</v>
      </c>
      <c r="H737" s="22">
        <f>VLOOKUP(E737,Planilha2!A:D,4,FALSE)</f>
        <v>0.63400000000000001</v>
      </c>
      <c r="I737" s="22" t="s">
        <v>22</v>
      </c>
      <c r="J737" s="22" t="s">
        <v>22</v>
      </c>
      <c r="K737" s="22" t="s">
        <v>22</v>
      </c>
      <c r="L737" s="22" t="s">
        <v>22</v>
      </c>
      <c r="M737" s="22" t="s">
        <v>22</v>
      </c>
      <c r="N737" s="22" t="s">
        <v>22</v>
      </c>
      <c r="O737" s="23" t="s">
        <v>23</v>
      </c>
      <c r="P737" s="23" t="s">
        <v>23</v>
      </c>
      <c r="Q737" s="23" t="s">
        <v>23</v>
      </c>
      <c r="R737" s="23" t="s">
        <v>23</v>
      </c>
      <c r="S737" s="23" t="s">
        <v>30</v>
      </c>
      <c r="T737" s="24" t="s">
        <v>1948</v>
      </c>
      <c r="U737" s="24" t="s">
        <v>3068</v>
      </c>
      <c r="V737" s="22" t="s">
        <v>36</v>
      </c>
      <c r="W737" s="9" t="s">
        <v>1948</v>
      </c>
      <c r="X737" t="str">
        <f>VLOOKUP(E737,Planilha2!A:D,3,FALSE)</f>
        <v>Região Intermediária de Belo Horizonte</v>
      </c>
      <c r="Y737">
        <f>VLOOKUP(E737,Planilha2!A:D,4,FALSE)</f>
        <v>0.63400000000000001</v>
      </c>
      <c r="Z737" s="16">
        <f t="shared" si="45"/>
        <v>1</v>
      </c>
      <c r="AA737" s="16">
        <f t="shared" si="46"/>
        <v>1</v>
      </c>
      <c r="AB737" s="16">
        <f t="shared" si="47"/>
        <v>1</v>
      </c>
    </row>
    <row r="738" spans="1:28" ht="73.5" customHeight="1" x14ac:dyDescent="0.25">
      <c r="A738" s="21">
        <v>274312</v>
      </c>
      <c r="B738" s="22" t="s">
        <v>1949</v>
      </c>
      <c r="C738" s="22" t="s">
        <v>1950</v>
      </c>
      <c r="D738" s="22" t="s">
        <v>276</v>
      </c>
      <c r="E738" s="23">
        <v>3106200</v>
      </c>
      <c r="F738" s="22" t="s">
        <v>61</v>
      </c>
      <c r="G738" s="22" t="str">
        <f t="shared" si="44"/>
        <v>Região Intermediária de Belo Horizonte</v>
      </c>
      <c r="H738" s="22">
        <f>VLOOKUP(E738,Planilha2!A:D,4,FALSE)</f>
        <v>0.81</v>
      </c>
      <c r="I738" s="22" t="s">
        <v>22</v>
      </c>
      <c r="J738" s="22" t="s">
        <v>40</v>
      </c>
      <c r="K738" s="22" t="s">
        <v>22</v>
      </c>
      <c r="L738" s="22" t="s">
        <v>22</v>
      </c>
      <c r="M738" s="22" t="s">
        <v>22</v>
      </c>
      <c r="N738" s="22" t="s">
        <v>22</v>
      </c>
      <c r="O738" s="23" t="s">
        <v>23</v>
      </c>
      <c r="P738" s="23" t="s">
        <v>23</v>
      </c>
      <c r="Q738" s="23" t="s">
        <v>23</v>
      </c>
      <c r="R738" s="23" t="s">
        <v>23</v>
      </c>
      <c r="S738" s="23" t="s">
        <v>30</v>
      </c>
      <c r="T738" s="24" t="s">
        <v>135</v>
      </c>
      <c r="U738" s="24" t="s">
        <v>3068</v>
      </c>
      <c r="V738" s="22" t="s">
        <v>36</v>
      </c>
      <c r="W738" s="9" t="s">
        <v>135</v>
      </c>
      <c r="X738" t="str">
        <f>VLOOKUP(E738,Planilha2!A:D,3,FALSE)</f>
        <v>Região Intermediária de Belo Horizonte</v>
      </c>
      <c r="Y738">
        <f>VLOOKUP(E738,Planilha2!A:D,4,FALSE)</f>
        <v>0.81</v>
      </c>
      <c r="Z738" s="16">
        <f t="shared" si="45"/>
        <v>1</v>
      </c>
      <c r="AA738" s="16">
        <f t="shared" si="46"/>
        <v>1</v>
      </c>
      <c r="AB738" s="16">
        <f t="shared" si="47"/>
        <v>1</v>
      </c>
    </row>
    <row r="739" spans="1:28" ht="73.5" customHeight="1" x14ac:dyDescent="0.25">
      <c r="A739" s="21">
        <v>274321</v>
      </c>
      <c r="B739" s="22" t="s">
        <v>26</v>
      </c>
      <c r="C739" s="22" t="s">
        <v>27</v>
      </c>
      <c r="D739" s="22" t="s">
        <v>28</v>
      </c>
      <c r="E739" s="23">
        <v>3163706</v>
      </c>
      <c r="F739" s="22" t="s">
        <v>1101</v>
      </c>
      <c r="G739" s="22" t="str">
        <f t="shared" si="44"/>
        <v>Região Intermediária de Pouso Alegre</v>
      </c>
      <c r="H739" s="22">
        <f>VLOOKUP(E739,Planilha2!A:D,4,FALSE)</f>
        <v>0.75900000000000001</v>
      </c>
      <c r="I739" s="22" t="s">
        <v>22</v>
      </c>
      <c r="J739" s="22" t="s">
        <v>22</v>
      </c>
      <c r="K739" s="22" t="s">
        <v>22</v>
      </c>
      <c r="L739" s="22" t="s">
        <v>22</v>
      </c>
      <c r="M739" s="22" t="s">
        <v>22</v>
      </c>
      <c r="N739" s="22" t="s">
        <v>22</v>
      </c>
      <c r="O739" s="23" t="s">
        <v>117</v>
      </c>
      <c r="P739" s="23" t="s">
        <v>23</v>
      </c>
      <c r="Q739" s="23" t="s">
        <v>23</v>
      </c>
      <c r="R739" s="23" t="s">
        <v>23</v>
      </c>
      <c r="S739" s="23" t="s">
        <v>30</v>
      </c>
      <c r="T739" s="24" t="s">
        <v>832</v>
      </c>
      <c r="U739" s="24" t="s">
        <v>3068</v>
      </c>
      <c r="V739" s="22" t="s">
        <v>36</v>
      </c>
      <c r="W739" s="8" t="s">
        <v>832</v>
      </c>
      <c r="X739" t="str">
        <f>VLOOKUP(E739,Planilha2!A:D,3,FALSE)</f>
        <v>Região Intermediária de Pouso Alegre</v>
      </c>
      <c r="Y739">
        <f>VLOOKUP(E739,Planilha2!A:D,4,FALSE)</f>
        <v>0.75900000000000001</v>
      </c>
      <c r="Z739" s="16">
        <f t="shared" si="45"/>
        <v>1</v>
      </c>
      <c r="AA739" s="16">
        <f t="shared" si="46"/>
        <v>2</v>
      </c>
      <c r="AB739" s="16">
        <f t="shared" si="47"/>
        <v>2</v>
      </c>
    </row>
    <row r="740" spans="1:28" ht="73.5" customHeight="1" x14ac:dyDescent="0.25">
      <c r="A740" s="21">
        <v>274435</v>
      </c>
      <c r="B740" s="22" t="s">
        <v>1961</v>
      </c>
      <c r="C740" s="22" t="s">
        <v>1962</v>
      </c>
      <c r="D740" s="22" t="s">
        <v>208</v>
      </c>
      <c r="E740" s="23">
        <v>3106200</v>
      </c>
      <c r="F740" s="22" t="s">
        <v>61</v>
      </c>
      <c r="G740" s="22" t="str">
        <f t="shared" si="44"/>
        <v>Região Intermediária de Belo Horizonte</v>
      </c>
      <c r="H740" s="22">
        <f>VLOOKUP(E740,Planilha2!A:D,4,FALSE)</f>
        <v>0.81</v>
      </c>
      <c r="I740" s="22" t="s">
        <v>22</v>
      </c>
      <c r="J740" s="22" t="s">
        <v>40</v>
      </c>
      <c r="K740" s="22" t="s">
        <v>22</v>
      </c>
      <c r="L740" s="22" t="s">
        <v>22</v>
      </c>
      <c r="M740" s="22" t="s">
        <v>22</v>
      </c>
      <c r="N740" s="22" t="s">
        <v>22</v>
      </c>
      <c r="O740" s="23" t="s">
        <v>23</v>
      </c>
      <c r="P740" s="23" t="s">
        <v>23</v>
      </c>
      <c r="Q740" s="23" t="s">
        <v>23</v>
      </c>
      <c r="R740" s="23" t="s">
        <v>23</v>
      </c>
      <c r="S740" s="23" t="s">
        <v>24</v>
      </c>
      <c r="T740" s="24" t="s">
        <v>1963</v>
      </c>
      <c r="U740" s="24" t="s">
        <v>3068</v>
      </c>
      <c r="V740" s="22" t="s">
        <v>36</v>
      </c>
      <c r="W740" s="9" t="s">
        <v>1963</v>
      </c>
      <c r="X740" t="str">
        <f>VLOOKUP(E740,Planilha2!A:D,3,FALSE)</f>
        <v>Região Intermediária de Belo Horizonte</v>
      </c>
      <c r="Y740">
        <f>VLOOKUP(E740,Planilha2!A:D,4,FALSE)</f>
        <v>0.81</v>
      </c>
      <c r="Z740" s="16">
        <f t="shared" si="45"/>
        <v>1</v>
      </c>
      <c r="AA740" s="16">
        <f t="shared" si="46"/>
        <v>1</v>
      </c>
      <c r="AB740" s="16">
        <f t="shared" si="47"/>
        <v>1</v>
      </c>
    </row>
    <row r="741" spans="1:28" ht="73.5" customHeight="1" x14ac:dyDescent="0.25">
      <c r="A741" s="21">
        <v>274457</v>
      </c>
      <c r="B741" s="22" t="s">
        <v>1824</v>
      </c>
      <c r="C741" s="22" t="s">
        <v>1825</v>
      </c>
      <c r="D741" s="22" t="s">
        <v>44</v>
      </c>
      <c r="E741" s="23">
        <v>3161502</v>
      </c>
      <c r="F741" s="22" t="s">
        <v>1826</v>
      </c>
      <c r="G741" s="22" t="str">
        <f t="shared" si="44"/>
        <v>Região Intermediária de Juíz de Fora</v>
      </c>
      <c r="H741" s="22">
        <f>VLOOKUP(E741,Planilha2!A:D,4,FALSE)</f>
        <v>0.65100000000000002</v>
      </c>
      <c r="I741" s="22" t="s">
        <v>22</v>
      </c>
      <c r="J741" s="22" t="s">
        <v>22</v>
      </c>
      <c r="K741" s="22" t="s">
        <v>22</v>
      </c>
      <c r="L741" s="22" t="s">
        <v>22</v>
      </c>
      <c r="M741" s="22" t="s">
        <v>22</v>
      </c>
      <c r="N741" s="22" t="s">
        <v>22</v>
      </c>
      <c r="O741" s="23" t="s">
        <v>23</v>
      </c>
      <c r="P741" s="23" t="s">
        <v>23</v>
      </c>
      <c r="Q741" s="23" t="s">
        <v>23</v>
      </c>
      <c r="R741" s="23" t="s">
        <v>23</v>
      </c>
      <c r="S741" s="23" t="s">
        <v>30</v>
      </c>
      <c r="T741" s="25">
        <v>54.375</v>
      </c>
      <c r="U741" s="24" t="s">
        <v>3068</v>
      </c>
      <c r="V741" s="22" t="s">
        <v>36</v>
      </c>
      <c r="W741" s="11">
        <v>54.375</v>
      </c>
      <c r="X741" t="str">
        <f>VLOOKUP(E741,Planilha2!A:D,3,FALSE)</f>
        <v>Região Intermediária de Juíz de Fora</v>
      </c>
      <c r="Y741">
        <f>VLOOKUP(E741,Planilha2!A:D,4,FALSE)</f>
        <v>0.65100000000000002</v>
      </c>
      <c r="Z741" s="16">
        <f t="shared" si="45"/>
        <v>1</v>
      </c>
      <c r="AA741" s="16">
        <f t="shared" si="46"/>
        <v>1</v>
      </c>
      <c r="AB741" s="16">
        <f t="shared" si="47"/>
        <v>1</v>
      </c>
    </row>
    <row r="742" spans="1:28" ht="73.5" customHeight="1" x14ac:dyDescent="0.25">
      <c r="A742" s="21">
        <v>274480</v>
      </c>
      <c r="B742" s="22" t="s">
        <v>1969</v>
      </c>
      <c r="C742" s="22" t="s">
        <v>1970</v>
      </c>
      <c r="D742" s="22" t="s">
        <v>44</v>
      </c>
      <c r="E742" s="23">
        <v>3109907</v>
      </c>
      <c r="F742" s="22" t="s">
        <v>1971</v>
      </c>
      <c r="G742" s="22" t="str">
        <f t="shared" si="44"/>
        <v>Região Intermediária de Belo Horizonte</v>
      </c>
      <c r="H742" s="22">
        <f>VLOOKUP(E742,Planilha2!A:D,4,FALSE)</f>
        <v>0.70599999999999996</v>
      </c>
      <c r="I742" s="22" t="s">
        <v>22</v>
      </c>
      <c r="J742" s="22" t="s">
        <v>22</v>
      </c>
      <c r="K742" s="22" t="s">
        <v>22</v>
      </c>
      <c r="L742" s="22" t="s">
        <v>22</v>
      </c>
      <c r="M742" s="22" t="s">
        <v>22</v>
      </c>
      <c r="N742" s="22" t="s">
        <v>22</v>
      </c>
      <c r="O742" s="23" t="s">
        <v>23</v>
      </c>
      <c r="P742" s="23" t="s">
        <v>23</v>
      </c>
      <c r="Q742" s="23" t="s">
        <v>23</v>
      </c>
      <c r="R742" s="23" t="s">
        <v>23</v>
      </c>
      <c r="S742" s="23" t="s">
        <v>24</v>
      </c>
      <c r="T742" s="24" t="s">
        <v>1972</v>
      </c>
      <c r="U742" s="24" t="s">
        <v>3068</v>
      </c>
      <c r="V742" s="22" t="s">
        <v>36</v>
      </c>
      <c r="W742" s="9" t="s">
        <v>1972</v>
      </c>
      <c r="X742" t="str">
        <f>VLOOKUP(E742,Planilha2!A:D,3,FALSE)</f>
        <v>Região Intermediária de Belo Horizonte</v>
      </c>
      <c r="Y742">
        <f>VLOOKUP(E742,Planilha2!A:D,4,FALSE)</f>
        <v>0.70599999999999996</v>
      </c>
      <c r="Z742" s="16">
        <f t="shared" si="45"/>
        <v>1</v>
      </c>
      <c r="AA742" s="16">
        <f t="shared" si="46"/>
        <v>1</v>
      </c>
      <c r="AB742" s="16">
        <f t="shared" si="47"/>
        <v>1</v>
      </c>
    </row>
    <row r="743" spans="1:28" ht="73.5" customHeight="1" x14ac:dyDescent="0.25">
      <c r="A743" s="21">
        <v>274568</v>
      </c>
      <c r="B743" s="22" t="s">
        <v>1977</v>
      </c>
      <c r="C743" s="22" t="s">
        <v>1978</v>
      </c>
      <c r="D743" s="22" t="s">
        <v>92</v>
      </c>
      <c r="E743" s="23">
        <v>3151800</v>
      </c>
      <c r="F743" s="22" t="s">
        <v>1001</v>
      </c>
      <c r="G743" s="22" t="str">
        <f t="shared" si="44"/>
        <v>Região Intermediária de Pouso Alegre</v>
      </c>
      <c r="H743" s="22">
        <f>VLOOKUP(E743,Planilha2!A:D,4,FALSE)</f>
        <v>0.77900000000000003</v>
      </c>
      <c r="I743" s="22" t="s">
        <v>22</v>
      </c>
      <c r="J743" s="22" t="s">
        <v>40</v>
      </c>
      <c r="K743" s="22" t="s">
        <v>22</v>
      </c>
      <c r="L743" s="22" t="s">
        <v>22</v>
      </c>
      <c r="M743" s="22" t="s">
        <v>22</v>
      </c>
      <c r="N743" s="22" t="s">
        <v>22</v>
      </c>
      <c r="O743" s="23" t="s">
        <v>23</v>
      </c>
      <c r="P743" s="23" t="s">
        <v>23</v>
      </c>
      <c r="Q743" s="23" t="s">
        <v>23</v>
      </c>
      <c r="R743" s="23" t="s">
        <v>23</v>
      </c>
      <c r="S743" s="23" t="s">
        <v>24</v>
      </c>
      <c r="T743" s="24" t="s">
        <v>294</v>
      </c>
      <c r="U743" s="24" t="s">
        <v>3068</v>
      </c>
      <c r="V743" s="22" t="s">
        <v>36</v>
      </c>
      <c r="W743" s="9" t="s">
        <v>294</v>
      </c>
      <c r="X743" t="str">
        <f>VLOOKUP(E743,Planilha2!A:D,3,FALSE)</f>
        <v>Região Intermediária de Pouso Alegre</v>
      </c>
      <c r="Y743">
        <f>VLOOKUP(E743,Planilha2!A:D,4,FALSE)</f>
        <v>0.77900000000000003</v>
      </c>
      <c r="Z743" s="16">
        <f t="shared" si="45"/>
        <v>1</v>
      </c>
      <c r="AA743" s="16">
        <f t="shared" si="46"/>
        <v>1</v>
      </c>
      <c r="AB743" s="16">
        <f t="shared" si="47"/>
        <v>1</v>
      </c>
    </row>
    <row r="744" spans="1:28" ht="73.5" customHeight="1" x14ac:dyDescent="0.25">
      <c r="A744" s="21">
        <v>274570</v>
      </c>
      <c r="B744" s="22" t="s">
        <v>1979</v>
      </c>
      <c r="C744" s="22" t="s">
        <v>1980</v>
      </c>
      <c r="D744" s="22" t="s">
        <v>28</v>
      </c>
      <c r="E744" s="23">
        <v>3106200</v>
      </c>
      <c r="F744" s="22" t="s">
        <v>61</v>
      </c>
      <c r="G744" s="22" t="str">
        <f t="shared" si="44"/>
        <v>Região Intermediária de Belo Horizonte</v>
      </c>
      <c r="H744" s="22">
        <f>VLOOKUP(E744,Planilha2!A:D,4,FALSE)</f>
        <v>0.81</v>
      </c>
      <c r="I744" s="22" t="s">
        <v>22</v>
      </c>
      <c r="J744" s="22" t="s">
        <v>22</v>
      </c>
      <c r="K744" s="22" t="s">
        <v>22</v>
      </c>
      <c r="L744" s="22" t="s">
        <v>22</v>
      </c>
      <c r="M744" s="22" t="s">
        <v>22</v>
      </c>
      <c r="N744" s="22" t="s">
        <v>22</v>
      </c>
      <c r="O744" s="23" t="s">
        <v>23</v>
      </c>
      <c r="P744" s="23" t="s">
        <v>58</v>
      </c>
      <c r="Q744" s="23" t="s">
        <v>58</v>
      </c>
      <c r="R744" s="23" t="s">
        <v>58</v>
      </c>
      <c r="S744" s="23" t="s">
        <v>23</v>
      </c>
      <c r="T744" s="24" t="s">
        <v>509</v>
      </c>
      <c r="U744" s="24" t="s">
        <v>3068</v>
      </c>
      <c r="V744" s="22" t="s">
        <v>36</v>
      </c>
      <c r="W744" s="8" t="s">
        <v>509</v>
      </c>
      <c r="X744" t="str">
        <f>VLOOKUP(E744,Planilha2!A:D,3,FALSE)</f>
        <v>Região Intermediária de Belo Horizonte</v>
      </c>
      <c r="Y744">
        <f>VLOOKUP(E744,Planilha2!A:D,4,FALSE)</f>
        <v>0.81</v>
      </c>
      <c r="Z744" s="16">
        <f t="shared" si="45"/>
        <v>1</v>
      </c>
      <c r="AA744" s="16">
        <f t="shared" si="46"/>
        <v>1</v>
      </c>
      <c r="AB744" s="16">
        <f t="shared" si="47"/>
        <v>1</v>
      </c>
    </row>
    <row r="745" spans="1:28" ht="73.5" customHeight="1" x14ac:dyDescent="0.25">
      <c r="A745" s="21">
        <v>274571</v>
      </c>
      <c r="B745" s="22" t="s">
        <v>1114</v>
      </c>
      <c r="C745" s="22" t="s">
        <v>1981</v>
      </c>
      <c r="D745" s="22" t="s">
        <v>92</v>
      </c>
      <c r="E745" s="23">
        <v>3170404</v>
      </c>
      <c r="F745" s="22" t="s">
        <v>1117</v>
      </c>
      <c r="G745" s="22" t="str">
        <f t="shared" si="44"/>
        <v>Região Intermediária de Patos de Minas</v>
      </c>
      <c r="H745" s="22">
        <f>VLOOKUP(E745,Planilha2!A:D,4,FALSE)</f>
        <v>0.73599999999999999</v>
      </c>
      <c r="I745" s="22" t="s">
        <v>40</v>
      </c>
      <c r="J745" s="22" t="s">
        <v>22</v>
      </c>
      <c r="K745" s="22" t="s">
        <v>22</v>
      </c>
      <c r="L745" s="22" t="s">
        <v>22</v>
      </c>
      <c r="M745" s="22" t="s">
        <v>22</v>
      </c>
      <c r="N745" s="22" t="s">
        <v>22</v>
      </c>
      <c r="O745" s="23" t="s">
        <v>23</v>
      </c>
      <c r="P745" s="23" t="s">
        <v>23</v>
      </c>
      <c r="Q745" s="23" t="s">
        <v>23</v>
      </c>
      <c r="R745" s="23" t="s">
        <v>23</v>
      </c>
      <c r="S745" s="23" t="s">
        <v>24</v>
      </c>
      <c r="T745" s="24" t="s">
        <v>323</v>
      </c>
      <c r="U745" s="24" t="s">
        <v>3068</v>
      </c>
      <c r="V745" s="22" t="s">
        <v>36</v>
      </c>
      <c r="W745" s="8" t="s">
        <v>323</v>
      </c>
      <c r="X745" t="str">
        <f>VLOOKUP(E745,Planilha2!A:D,3,FALSE)</f>
        <v>Região Intermediária de Patos de Minas</v>
      </c>
      <c r="Y745">
        <f>VLOOKUP(E745,Planilha2!A:D,4,FALSE)</f>
        <v>0.73599999999999999</v>
      </c>
      <c r="Z745" s="16">
        <f t="shared" si="45"/>
        <v>1</v>
      </c>
      <c r="AA745" s="16">
        <f t="shared" si="46"/>
        <v>2</v>
      </c>
      <c r="AB745" s="16">
        <f t="shared" si="47"/>
        <v>1</v>
      </c>
    </row>
    <row r="746" spans="1:28" ht="73.5" customHeight="1" x14ac:dyDescent="0.25">
      <c r="A746" s="21">
        <v>274585</v>
      </c>
      <c r="B746" s="22" t="s">
        <v>1987</v>
      </c>
      <c r="C746" s="22" t="s">
        <v>1988</v>
      </c>
      <c r="D746" s="22" t="s">
        <v>28</v>
      </c>
      <c r="E746" s="23">
        <v>3106200</v>
      </c>
      <c r="F746" s="22" t="s">
        <v>862</v>
      </c>
      <c r="G746" s="22" t="str">
        <f t="shared" si="44"/>
        <v>Região Intermediária de Belo Horizonte</v>
      </c>
      <c r="H746" s="22">
        <f>VLOOKUP(E746,Planilha2!A:D,4,FALSE)</f>
        <v>0.81</v>
      </c>
      <c r="I746" s="22" t="s">
        <v>22</v>
      </c>
      <c r="J746" s="22" t="s">
        <v>40</v>
      </c>
      <c r="K746" s="22" t="s">
        <v>22</v>
      </c>
      <c r="L746" s="22" t="s">
        <v>22</v>
      </c>
      <c r="M746" s="22" t="s">
        <v>22</v>
      </c>
      <c r="N746" s="22" t="s">
        <v>40</v>
      </c>
      <c r="O746" s="23" t="s">
        <v>23</v>
      </c>
      <c r="P746" s="22" t="s">
        <v>337</v>
      </c>
      <c r="Q746" s="22" t="s">
        <v>337</v>
      </c>
      <c r="R746" s="22" t="s">
        <v>337</v>
      </c>
      <c r="S746" s="22" t="s">
        <v>18</v>
      </c>
      <c r="T746" s="24" t="s">
        <v>1989</v>
      </c>
      <c r="U746" s="24" t="s">
        <v>3068</v>
      </c>
      <c r="V746" s="22" t="s">
        <v>36</v>
      </c>
      <c r="W746" s="9" t="s">
        <v>1989</v>
      </c>
      <c r="X746" t="str">
        <f>VLOOKUP(E746,Planilha2!A:D,3,FALSE)</f>
        <v>Região Intermediária de Belo Horizonte</v>
      </c>
      <c r="Y746">
        <f>VLOOKUP(E746,Planilha2!A:D,4,FALSE)</f>
        <v>0.81</v>
      </c>
      <c r="Z746" s="16">
        <f t="shared" si="45"/>
        <v>1</v>
      </c>
      <c r="AA746" s="16">
        <f t="shared" si="46"/>
        <v>1</v>
      </c>
      <c r="AB746" s="16">
        <f t="shared" si="47"/>
        <v>1</v>
      </c>
    </row>
    <row r="747" spans="1:28" ht="73.5" customHeight="1" x14ac:dyDescent="0.25">
      <c r="A747" s="21">
        <v>274669</v>
      </c>
      <c r="B747" s="22" t="s">
        <v>1995</v>
      </c>
      <c r="C747" s="22" t="s">
        <v>1996</v>
      </c>
      <c r="D747" s="22" t="s">
        <v>28</v>
      </c>
      <c r="E747" s="23">
        <v>3106200</v>
      </c>
      <c r="F747" s="22" t="s">
        <v>61</v>
      </c>
      <c r="G747" s="22" t="str">
        <f t="shared" si="44"/>
        <v>Região Intermediária de Belo Horizonte</v>
      </c>
      <c r="H747" s="22">
        <f>VLOOKUP(E747,Planilha2!A:D,4,FALSE)</f>
        <v>0.81</v>
      </c>
      <c r="I747" s="22" t="s">
        <v>22</v>
      </c>
      <c r="J747" s="22" t="s">
        <v>40</v>
      </c>
      <c r="K747" s="22" t="s">
        <v>22</v>
      </c>
      <c r="L747" s="22" t="s">
        <v>22</v>
      </c>
      <c r="M747" s="22" t="s">
        <v>22</v>
      </c>
      <c r="N747" s="22" t="s">
        <v>22</v>
      </c>
      <c r="O747" s="23" t="s">
        <v>23</v>
      </c>
      <c r="P747" s="23" t="s">
        <v>23</v>
      </c>
      <c r="Q747" s="23" t="s">
        <v>23</v>
      </c>
      <c r="R747" s="23" t="s">
        <v>23</v>
      </c>
      <c r="S747" s="23" t="s">
        <v>24</v>
      </c>
      <c r="T747" s="24" t="s">
        <v>35</v>
      </c>
      <c r="U747" s="24" t="s">
        <v>3068</v>
      </c>
      <c r="V747" s="22" t="s">
        <v>36</v>
      </c>
      <c r="W747" s="8" t="s">
        <v>35</v>
      </c>
      <c r="X747" t="str">
        <f>VLOOKUP(E747,Planilha2!A:D,3,FALSE)</f>
        <v>Região Intermediária de Belo Horizonte</v>
      </c>
      <c r="Y747">
        <f>VLOOKUP(E747,Planilha2!A:D,4,FALSE)</f>
        <v>0.81</v>
      </c>
      <c r="Z747" s="16">
        <f t="shared" si="45"/>
        <v>1</v>
      </c>
      <c r="AA747" s="16">
        <f t="shared" si="46"/>
        <v>1</v>
      </c>
      <c r="AB747" s="16">
        <f t="shared" si="47"/>
        <v>1</v>
      </c>
    </row>
    <row r="748" spans="1:28" ht="73.5" customHeight="1" x14ac:dyDescent="0.25">
      <c r="A748" s="21">
        <v>274670</v>
      </c>
      <c r="B748" s="22" t="s">
        <v>406</v>
      </c>
      <c r="C748" s="22" t="s">
        <v>1997</v>
      </c>
      <c r="D748" s="22" t="s">
        <v>20</v>
      </c>
      <c r="E748" s="23">
        <v>3143906</v>
      </c>
      <c r="F748" s="22" t="s">
        <v>391</v>
      </c>
      <c r="G748" s="22" t="str">
        <f t="shared" si="44"/>
        <v>Região Intermediária de Juíz de Fora</v>
      </c>
      <c r="H748" s="22">
        <f>VLOOKUP(E748,Planilha2!A:D,4,FALSE)</f>
        <v>0.73399999999999999</v>
      </c>
      <c r="I748" s="22" t="s">
        <v>40</v>
      </c>
      <c r="J748" s="22" t="s">
        <v>22</v>
      </c>
      <c r="K748" s="22" t="s">
        <v>22</v>
      </c>
      <c r="L748" s="22" t="s">
        <v>22</v>
      </c>
      <c r="M748" s="22" t="s">
        <v>22</v>
      </c>
      <c r="N748" s="22" t="s">
        <v>40</v>
      </c>
      <c r="O748" s="23" t="s">
        <v>117</v>
      </c>
      <c r="P748" s="23" t="s">
        <v>23</v>
      </c>
      <c r="Q748" s="23" t="s">
        <v>23</v>
      </c>
      <c r="R748" s="23" t="s">
        <v>23</v>
      </c>
      <c r="S748" s="23" t="s">
        <v>30</v>
      </c>
      <c r="T748" s="24" t="s">
        <v>279</v>
      </c>
      <c r="U748" s="24" t="s">
        <v>3068</v>
      </c>
      <c r="V748" s="22" t="s">
        <v>36</v>
      </c>
      <c r="W748" s="8" t="s">
        <v>279</v>
      </c>
      <c r="X748" t="str">
        <f>VLOOKUP(E748,Planilha2!A:D,3,FALSE)</f>
        <v>Região Intermediária de Juíz de Fora</v>
      </c>
      <c r="Y748">
        <f>VLOOKUP(E748,Planilha2!A:D,4,FALSE)</f>
        <v>0.73399999999999999</v>
      </c>
      <c r="Z748" s="16">
        <f t="shared" si="45"/>
        <v>1</v>
      </c>
      <c r="AA748" s="16">
        <f t="shared" si="46"/>
        <v>2</v>
      </c>
      <c r="AB748" s="16">
        <f t="shared" si="47"/>
        <v>1</v>
      </c>
    </row>
    <row r="749" spans="1:28" ht="73.5" customHeight="1" x14ac:dyDescent="0.25">
      <c r="A749" s="21">
        <v>274672</v>
      </c>
      <c r="B749" s="22" t="s">
        <v>688</v>
      </c>
      <c r="C749" s="22" t="s">
        <v>689</v>
      </c>
      <c r="D749" s="22" t="s">
        <v>65</v>
      </c>
      <c r="E749" s="23">
        <v>3136702</v>
      </c>
      <c r="F749" s="22" t="s">
        <v>198</v>
      </c>
      <c r="G749" s="22" t="str">
        <f t="shared" si="44"/>
        <v>Região Intermediária de Juíz de Fora</v>
      </c>
      <c r="H749" s="22">
        <f>VLOOKUP(E749,Planilha2!A:D,4,FALSE)</f>
        <v>0.77800000000000002</v>
      </c>
      <c r="I749" s="22" t="s">
        <v>22</v>
      </c>
      <c r="J749" s="22" t="s">
        <v>22</v>
      </c>
      <c r="K749" s="22" t="s">
        <v>22</v>
      </c>
      <c r="L749" s="22" t="s">
        <v>40</v>
      </c>
      <c r="M749" s="22" t="s">
        <v>22</v>
      </c>
      <c r="N749" s="22" t="s">
        <v>22</v>
      </c>
      <c r="O749" s="23" t="s">
        <v>23</v>
      </c>
      <c r="P749" s="23" t="s">
        <v>23</v>
      </c>
      <c r="Q749" s="23" t="s">
        <v>23</v>
      </c>
      <c r="R749" s="22" t="s">
        <v>337</v>
      </c>
      <c r="S749" s="23" t="s">
        <v>93</v>
      </c>
      <c r="T749" s="24" t="s">
        <v>690</v>
      </c>
      <c r="U749" s="24" t="s">
        <v>3068</v>
      </c>
      <c r="V749" s="22" t="s">
        <v>36</v>
      </c>
      <c r="W749" s="8" t="s">
        <v>690</v>
      </c>
      <c r="X749" t="str">
        <f>VLOOKUP(E749,Planilha2!A:D,3,FALSE)</f>
        <v>Região Intermediária de Juíz de Fora</v>
      </c>
      <c r="Y749">
        <f>VLOOKUP(E749,Planilha2!A:D,4,FALSE)</f>
        <v>0.77800000000000002</v>
      </c>
      <c r="Z749" s="16">
        <f t="shared" si="45"/>
        <v>1</v>
      </c>
      <c r="AA749" s="16">
        <f t="shared" si="46"/>
        <v>1</v>
      </c>
      <c r="AB749" s="16">
        <f t="shared" si="47"/>
        <v>1</v>
      </c>
    </row>
    <row r="750" spans="1:28" ht="73.5" customHeight="1" x14ac:dyDescent="0.25">
      <c r="A750" s="21">
        <v>274688</v>
      </c>
      <c r="B750" s="22" t="s">
        <v>2000</v>
      </c>
      <c r="C750" s="22" t="s">
        <v>2001</v>
      </c>
      <c r="D750" s="22" t="s">
        <v>28</v>
      </c>
      <c r="E750" s="23">
        <v>3131307</v>
      </c>
      <c r="F750" s="22" t="s">
        <v>2002</v>
      </c>
      <c r="G750" s="22" t="str">
        <f t="shared" si="44"/>
        <v>Região Intermediária de Ipatinga</v>
      </c>
      <c r="H750" s="22">
        <f>VLOOKUP(E750,Planilha2!A:D,4,FALSE)</f>
        <v>0.77100000000000002</v>
      </c>
      <c r="I750" s="22" t="s">
        <v>22</v>
      </c>
      <c r="J750" s="22" t="s">
        <v>22</v>
      </c>
      <c r="K750" s="22" t="s">
        <v>22</v>
      </c>
      <c r="L750" s="22" t="s">
        <v>22</v>
      </c>
      <c r="M750" s="22" t="s">
        <v>22</v>
      </c>
      <c r="N750" s="22" t="s">
        <v>22</v>
      </c>
      <c r="O750" s="23" t="s">
        <v>23</v>
      </c>
      <c r="P750" s="23" t="s">
        <v>23</v>
      </c>
      <c r="Q750" s="23" t="s">
        <v>58</v>
      </c>
      <c r="R750" s="23" t="s">
        <v>23</v>
      </c>
      <c r="S750" s="23" t="s">
        <v>24</v>
      </c>
      <c r="T750" s="24" t="s">
        <v>392</v>
      </c>
      <c r="U750" s="24" t="s">
        <v>3068</v>
      </c>
      <c r="V750" s="22" t="s">
        <v>36</v>
      </c>
      <c r="W750" s="9" t="s">
        <v>392</v>
      </c>
      <c r="X750" t="str">
        <f>VLOOKUP(E750,Planilha2!A:D,3,FALSE)</f>
        <v>Região Intermediária de Ipatinga</v>
      </c>
      <c r="Y750">
        <f>VLOOKUP(E750,Planilha2!A:D,4,FALSE)</f>
        <v>0.77100000000000002</v>
      </c>
      <c r="Z750" s="16">
        <f t="shared" si="45"/>
        <v>1</v>
      </c>
      <c r="AA750" s="16">
        <f t="shared" si="46"/>
        <v>1</v>
      </c>
      <c r="AB750" s="16">
        <f t="shared" si="47"/>
        <v>1</v>
      </c>
    </row>
    <row r="751" spans="1:28" ht="73.5" customHeight="1" x14ac:dyDescent="0.25">
      <c r="A751" s="21">
        <v>274712</v>
      </c>
      <c r="B751" s="22" t="s">
        <v>2003</v>
      </c>
      <c r="C751" s="22" t="s">
        <v>2004</v>
      </c>
      <c r="D751" s="22" t="s">
        <v>104</v>
      </c>
      <c r="E751" s="23">
        <v>3154606</v>
      </c>
      <c r="F751" s="22" t="s">
        <v>2005</v>
      </c>
      <c r="G751" s="22" t="str">
        <f t="shared" si="44"/>
        <v>Região Intermediária de Belo Horizonte</v>
      </c>
      <c r="H751" s="22">
        <f>VLOOKUP(E751,Planilha2!A:D,4,FALSE)</f>
        <v>0.68400000000000005</v>
      </c>
      <c r="I751" s="22" t="s">
        <v>40</v>
      </c>
      <c r="J751" s="22" t="s">
        <v>22</v>
      </c>
      <c r="K751" s="22" t="s">
        <v>22</v>
      </c>
      <c r="L751" s="22" t="s">
        <v>22</v>
      </c>
      <c r="M751" s="22" t="s">
        <v>22</v>
      </c>
      <c r="N751" s="22" t="s">
        <v>40</v>
      </c>
      <c r="O751" s="23" t="s">
        <v>23</v>
      </c>
      <c r="P751" s="23" t="s">
        <v>23</v>
      </c>
      <c r="Q751" s="23" t="s">
        <v>23</v>
      </c>
      <c r="R751" s="23" t="s">
        <v>23</v>
      </c>
      <c r="S751" s="23" t="s">
        <v>24</v>
      </c>
      <c r="T751" s="24" t="s">
        <v>1607</v>
      </c>
      <c r="U751" s="24" t="s">
        <v>3068</v>
      </c>
      <c r="V751" s="22" t="s">
        <v>36</v>
      </c>
      <c r="W751" s="9" t="s">
        <v>1607</v>
      </c>
      <c r="X751" t="str">
        <f>VLOOKUP(E751,Planilha2!A:D,3,FALSE)</f>
        <v>Região Intermediária de Belo Horizonte</v>
      </c>
      <c r="Y751">
        <f>VLOOKUP(E751,Planilha2!A:D,4,FALSE)</f>
        <v>0.68400000000000005</v>
      </c>
      <c r="Z751" s="16">
        <f t="shared" si="45"/>
        <v>1</v>
      </c>
      <c r="AA751" s="16">
        <f t="shared" si="46"/>
        <v>1</v>
      </c>
      <c r="AB751" s="16">
        <f t="shared" si="47"/>
        <v>1</v>
      </c>
    </row>
    <row r="752" spans="1:28" ht="73.5" customHeight="1" x14ac:dyDescent="0.25">
      <c r="A752" s="21">
        <v>274766</v>
      </c>
      <c r="B752" s="22" t="s">
        <v>2010</v>
      </c>
      <c r="C752" s="22" t="s">
        <v>2011</v>
      </c>
      <c r="D752" s="22" t="s">
        <v>92</v>
      </c>
      <c r="E752" s="23">
        <v>3106200</v>
      </c>
      <c r="F752" s="22" t="s">
        <v>61</v>
      </c>
      <c r="G752" s="22" t="str">
        <f t="shared" si="44"/>
        <v>Região Intermediária de Belo Horizonte</v>
      </c>
      <c r="H752" s="22">
        <f>VLOOKUP(E752,Planilha2!A:D,4,FALSE)</f>
        <v>0.81</v>
      </c>
      <c r="I752" s="22" t="s">
        <v>22</v>
      </c>
      <c r="J752" s="22" t="s">
        <v>22</v>
      </c>
      <c r="K752" s="22" t="s">
        <v>22</v>
      </c>
      <c r="L752" s="22" t="s">
        <v>22</v>
      </c>
      <c r="M752" s="22" t="s">
        <v>22</v>
      </c>
      <c r="N752" s="22" t="s">
        <v>40</v>
      </c>
      <c r="O752" s="23" t="s">
        <v>23</v>
      </c>
      <c r="P752" s="23" t="s">
        <v>23</v>
      </c>
      <c r="Q752" s="23" t="s">
        <v>23</v>
      </c>
      <c r="R752" s="23" t="s">
        <v>23</v>
      </c>
      <c r="S752" s="23" t="s">
        <v>24</v>
      </c>
      <c r="T752" s="24" t="s">
        <v>1698</v>
      </c>
      <c r="U752" s="24" t="s">
        <v>3068</v>
      </c>
      <c r="V752" s="22" t="s">
        <v>36</v>
      </c>
      <c r="W752" s="8" t="s">
        <v>1698</v>
      </c>
      <c r="X752" t="str">
        <f>VLOOKUP(E752,Planilha2!A:D,3,FALSE)</f>
        <v>Região Intermediária de Belo Horizonte</v>
      </c>
      <c r="Y752">
        <f>VLOOKUP(E752,Planilha2!A:D,4,FALSE)</f>
        <v>0.81</v>
      </c>
      <c r="Z752" s="16">
        <f t="shared" si="45"/>
        <v>1</v>
      </c>
      <c r="AA752" s="16">
        <f t="shared" si="46"/>
        <v>1</v>
      </c>
      <c r="AB752" s="16">
        <f t="shared" si="47"/>
        <v>1</v>
      </c>
    </row>
    <row r="753" spans="1:28" ht="73.5" customHeight="1" x14ac:dyDescent="0.25">
      <c r="A753" s="21">
        <v>274793</v>
      </c>
      <c r="B753" s="22" t="s">
        <v>2012</v>
      </c>
      <c r="C753" s="22" t="s">
        <v>2013</v>
      </c>
      <c r="D753" s="22" t="s">
        <v>65</v>
      </c>
      <c r="E753" s="23">
        <v>3158953</v>
      </c>
      <c r="F753" s="22" t="s">
        <v>460</v>
      </c>
      <c r="G753" s="22" t="str">
        <f t="shared" si="44"/>
        <v>Região Intermediária de Ipatinga</v>
      </c>
      <c r="H753" s="22">
        <f>VLOOKUP(E753,Planilha2!A:D,4,FALSE)</f>
        <v>0.68500000000000005</v>
      </c>
      <c r="I753" s="22" t="s">
        <v>40</v>
      </c>
      <c r="J753" s="22" t="s">
        <v>22</v>
      </c>
      <c r="K753" s="22" t="s">
        <v>22</v>
      </c>
      <c r="L753" s="22" t="s">
        <v>22</v>
      </c>
      <c r="M753" s="22" t="s">
        <v>22</v>
      </c>
      <c r="N753" s="22" t="s">
        <v>40</v>
      </c>
      <c r="O753" s="23" t="s">
        <v>23</v>
      </c>
      <c r="P753" s="23" t="s">
        <v>23</v>
      </c>
      <c r="Q753" s="23" t="s">
        <v>23</v>
      </c>
      <c r="R753" s="23" t="s">
        <v>23</v>
      </c>
      <c r="S753" s="23" t="s">
        <v>30</v>
      </c>
      <c r="T753" s="24" t="s">
        <v>2014</v>
      </c>
      <c r="U753" s="24" t="s">
        <v>3068</v>
      </c>
      <c r="V753" s="22" t="s">
        <v>36</v>
      </c>
      <c r="W753" s="9" t="s">
        <v>2014</v>
      </c>
      <c r="X753" t="str">
        <f>VLOOKUP(E753,Planilha2!A:D,3,FALSE)</f>
        <v>Região Intermediária de Ipatinga</v>
      </c>
      <c r="Y753">
        <f>VLOOKUP(E753,Planilha2!A:D,4,FALSE)</f>
        <v>0.68500000000000005</v>
      </c>
      <c r="Z753" s="16">
        <f t="shared" si="45"/>
        <v>1</v>
      </c>
      <c r="AA753" s="16">
        <f t="shared" si="46"/>
        <v>1</v>
      </c>
      <c r="AB753" s="16">
        <f t="shared" si="47"/>
        <v>1</v>
      </c>
    </row>
    <row r="754" spans="1:28" ht="73.5" customHeight="1" x14ac:dyDescent="0.25">
      <c r="A754" s="21">
        <v>274812</v>
      </c>
      <c r="B754" s="22" t="s">
        <v>2015</v>
      </c>
      <c r="C754" s="22" t="s">
        <v>2016</v>
      </c>
      <c r="D754" s="22" t="s">
        <v>20</v>
      </c>
      <c r="E754" s="23">
        <v>3171204</v>
      </c>
      <c r="F754" s="22" t="s">
        <v>2017</v>
      </c>
      <c r="G754" s="22" t="str">
        <f t="shared" si="44"/>
        <v>Região Intermediária de Belo Horizonte</v>
      </c>
      <c r="H754" s="22">
        <f>VLOOKUP(E754,Planilha2!A:D,4,FALSE)</f>
        <v>0.68799999999999994</v>
      </c>
      <c r="I754" s="22" t="s">
        <v>40</v>
      </c>
      <c r="J754" s="22" t="s">
        <v>22</v>
      </c>
      <c r="K754" s="22" t="s">
        <v>22</v>
      </c>
      <c r="L754" s="22" t="s">
        <v>22</v>
      </c>
      <c r="M754" s="22" t="s">
        <v>22</v>
      </c>
      <c r="N754" s="22" t="s">
        <v>22</v>
      </c>
      <c r="O754" s="23" t="s">
        <v>23</v>
      </c>
      <c r="P754" s="23" t="s">
        <v>23</v>
      </c>
      <c r="Q754" s="23" t="s">
        <v>23</v>
      </c>
      <c r="R754" s="23" t="s">
        <v>23</v>
      </c>
      <c r="S754" s="23" t="s">
        <v>24</v>
      </c>
      <c r="T754" s="24" t="s">
        <v>2018</v>
      </c>
      <c r="U754" s="24" t="s">
        <v>3068</v>
      </c>
      <c r="V754" s="22" t="s">
        <v>36</v>
      </c>
      <c r="W754" s="8" t="s">
        <v>2018</v>
      </c>
      <c r="X754" t="str">
        <f>VLOOKUP(E754,Planilha2!A:D,3,FALSE)</f>
        <v>Região Intermediária de Belo Horizonte</v>
      </c>
      <c r="Y754">
        <f>VLOOKUP(E754,Planilha2!A:D,4,FALSE)</f>
        <v>0.68799999999999994</v>
      </c>
      <c r="Z754" s="16">
        <f t="shared" si="45"/>
        <v>1</v>
      </c>
      <c r="AA754" s="16">
        <f t="shared" si="46"/>
        <v>1</v>
      </c>
      <c r="AB754" s="16">
        <f t="shared" si="47"/>
        <v>1</v>
      </c>
    </row>
    <row r="755" spans="1:28" ht="73.5" customHeight="1" x14ac:dyDescent="0.25">
      <c r="A755" s="21">
        <v>274848</v>
      </c>
      <c r="B755" s="22" t="s">
        <v>2022</v>
      </c>
      <c r="C755" s="22" t="s">
        <v>2023</v>
      </c>
      <c r="D755" s="22" t="s">
        <v>276</v>
      </c>
      <c r="E755" s="23">
        <v>3106200</v>
      </c>
      <c r="F755" s="22" t="s">
        <v>862</v>
      </c>
      <c r="G755" s="22" t="str">
        <f t="shared" si="44"/>
        <v>Região Intermediária de Belo Horizonte</v>
      </c>
      <c r="H755" s="22">
        <f>VLOOKUP(E755,Planilha2!A:D,4,FALSE)</f>
        <v>0.81</v>
      </c>
      <c r="I755" s="22" t="s">
        <v>22</v>
      </c>
      <c r="J755" s="22" t="s">
        <v>40</v>
      </c>
      <c r="K755" s="22" t="s">
        <v>22</v>
      </c>
      <c r="L755" s="22" t="s">
        <v>22</v>
      </c>
      <c r="M755" s="22" t="s">
        <v>22</v>
      </c>
      <c r="N755" s="22" t="s">
        <v>40</v>
      </c>
      <c r="O755" s="23" t="s">
        <v>23</v>
      </c>
      <c r="P755" s="23" t="s">
        <v>58</v>
      </c>
      <c r="Q755" s="23" t="s">
        <v>23</v>
      </c>
      <c r="R755" s="23" t="s">
        <v>23</v>
      </c>
      <c r="S755" s="23" t="s">
        <v>93</v>
      </c>
      <c r="T755" s="24" t="s">
        <v>2024</v>
      </c>
      <c r="U755" s="24" t="s">
        <v>3068</v>
      </c>
      <c r="V755" s="22" t="s">
        <v>36</v>
      </c>
      <c r="W755" s="9" t="s">
        <v>2024</v>
      </c>
      <c r="X755" t="str">
        <f>VLOOKUP(E755,Planilha2!A:D,3,FALSE)</f>
        <v>Região Intermediária de Belo Horizonte</v>
      </c>
      <c r="Y755">
        <f>VLOOKUP(E755,Planilha2!A:D,4,FALSE)</f>
        <v>0.81</v>
      </c>
      <c r="Z755" s="16">
        <f t="shared" si="45"/>
        <v>1</v>
      </c>
      <c r="AA755" s="16">
        <f t="shared" si="46"/>
        <v>1</v>
      </c>
      <c r="AB755" s="16">
        <f t="shared" si="47"/>
        <v>1</v>
      </c>
    </row>
    <row r="756" spans="1:28" ht="73.5" customHeight="1" x14ac:dyDescent="0.25">
      <c r="A756" s="21">
        <v>274851</v>
      </c>
      <c r="B756" s="22" t="s">
        <v>2025</v>
      </c>
      <c r="C756" s="22" t="s">
        <v>2026</v>
      </c>
      <c r="D756" s="22" t="s">
        <v>28</v>
      </c>
      <c r="E756" s="23">
        <v>3106200</v>
      </c>
      <c r="F756" s="22" t="s">
        <v>61</v>
      </c>
      <c r="G756" s="22" t="str">
        <f t="shared" si="44"/>
        <v>Região Intermediária de Belo Horizonte</v>
      </c>
      <c r="H756" s="22">
        <f>VLOOKUP(E756,Planilha2!A:D,4,FALSE)</f>
        <v>0.81</v>
      </c>
      <c r="I756" s="22" t="s">
        <v>40</v>
      </c>
      <c r="J756" s="22" t="s">
        <v>22</v>
      </c>
      <c r="K756" s="22" t="s">
        <v>22</v>
      </c>
      <c r="L756" s="22" t="s">
        <v>22</v>
      </c>
      <c r="M756" s="22" t="s">
        <v>22</v>
      </c>
      <c r="N756" s="22" t="s">
        <v>40</v>
      </c>
      <c r="O756" s="23" t="s">
        <v>23</v>
      </c>
      <c r="P756" s="23" t="s">
        <v>23</v>
      </c>
      <c r="Q756" s="23" t="s">
        <v>23</v>
      </c>
      <c r="R756" s="23" t="s">
        <v>23</v>
      </c>
      <c r="S756" s="23" t="s">
        <v>24</v>
      </c>
      <c r="T756" s="24" t="s">
        <v>970</v>
      </c>
      <c r="U756" s="24" t="s">
        <v>3068</v>
      </c>
      <c r="V756" s="22" t="s">
        <v>36</v>
      </c>
      <c r="W756" s="8" t="s">
        <v>970</v>
      </c>
      <c r="X756" t="str">
        <f>VLOOKUP(E756,Planilha2!A:D,3,FALSE)</f>
        <v>Região Intermediária de Belo Horizonte</v>
      </c>
      <c r="Y756">
        <f>VLOOKUP(E756,Planilha2!A:D,4,FALSE)</f>
        <v>0.81</v>
      </c>
      <c r="Z756" s="16">
        <f t="shared" si="45"/>
        <v>1</v>
      </c>
      <c r="AA756" s="16">
        <f t="shared" si="46"/>
        <v>1</v>
      </c>
      <c r="AB756" s="16">
        <f t="shared" si="47"/>
        <v>1</v>
      </c>
    </row>
    <row r="757" spans="1:28" ht="73.5" customHeight="1" x14ac:dyDescent="0.25">
      <c r="A757" s="21">
        <v>274855</v>
      </c>
      <c r="B757" s="22" t="s">
        <v>1827</v>
      </c>
      <c r="C757" s="22" t="s">
        <v>864</v>
      </c>
      <c r="D757" s="22" t="s">
        <v>44</v>
      </c>
      <c r="E757" s="23">
        <v>3106200</v>
      </c>
      <c r="F757" s="22" t="s">
        <v>61</v>
      </c>
      <c r="G757" s="22" t="str">
        <f t="shared" si="44"/>
        <v>Região Intermediária de Belo Horizonte</v>
      </c>
      <c r="H757" s="22">
        <f>VLOOKUP(E757,Planilha2!A:D,4,FALSE)</f>
        <v>0.81</v>
      </c>
      <c r="I757" s="22" t="s">
        <v>22</v>
      </c>
      <c r="J757" s="22" t="s">
        <v>22</v>
      </c>
      <c r="K757" s="22" t="s">
        <v>22</v>
      </c>
      <c r="L757" s="22" t="s">
        <v>40</v>
      </c>
      <c r="M757" s="22" t="s">
        <v>22</v>
      </c>
      <c r="N757" s="22" t="s">
        <v>22</v>
      </c>
      <c r="O757" s="23" t="s">
        <v>23</v>
      </c>
      <c r="P757" s="23" t="s">
        <v>23</v>
      </c>
      <c r="Q757" s="23" t="s">
        <v>23</v>
      </c>
      <c r="R757" s="23" t="s">
        <v>23</v>
      </c>
      <c r="S757" s="23" t="s">
        <v>30</v>
      </c>
      <c r="T757" s="25">
        <v>41.875</v>
      </c>
      <c r="U757" s="24" t="s">
        <v>3068</v>
      </c>
      <c r="V757" s="22" t="s">
        <v>36</v>
      </c>
      <c r="W757" s="10">
        <v>41.875</v>
      </c>
      <c r="X757" t="str">
        <f>VLOOKUP(E757,Planilha2!A:D,3,FALSE)</f>
        <v>Região Intermediária de Belo Horizonte</v>
      </c>
      <c r="Y757">
        <f>VLOOKUP(E757,Planilha2!A:D,4,FALSE)</f>
        <v>0.81</v>
      </c>
      <c r="Z757" s="16">
        <f t="shared" si="45"/>
        <v>1</v>
      </c>
      <c r="AA757" s="16">
        <f t="shared" si="46"/>
        <v>1</v>
      </c>
      <c r="AB757" s="16">
        <f t="shared" si="47"/>
        <v>2</v>
      </c>
    </row>
    <row r="758" spans="1:28" ht="73.5" customHeight="1" x14ac:dyDescent="0.25">
      <c r="A758" s="21">
        <v>274988</v>
      </c>
      <c r="B758" s="22" t="s">
        <v>2037</v>
      </c>
      <c r="C758" s="22" t="s">
        <v>2038</v>
      </c>
      <c r="D758" s="22" t="s">
        <v>28</v>
      </c>
      <c r="E758" s="23">
        <v>3146107</v>
      </c>
      <c r="F758" s="22" t="s">
        <v>386</v>
      </c>
      <c r="G758" s="22" t="str">
        <f t="shared" si="44"/>
        <v>Região Intermediária de Belo Horizonte</v>
      </c>
      <c r="H758" s="22">
        <f>VLOOKUP(E758,Planilha2!A:D,4,FALSE)</f>
        <v>0.74099999999999999</v>
      </c>
      <c r="I758" s="22" t="s">
        <v>22</v>
      </c>
      <c r="J758" s="22" t="s">
        <v>22</v>
      </c>
      <c r="K758" s="22" t="s">
        <v>22</v>
      </c>
      <c r="L758" s="22" t="s">
        <v>22</v>
      </c>
      <c r="M758" s="22" t="s">
        <v>22</v>
      </c>
      <c r="N758" s="22" t="s">
        <v>22</v>
      </c>
      <c r="O758" s="23" t="s">
        <v>23</v>
      </c>
      <c r="P758" s="23" t="s">
        <v>23</v>
      </c>
      <c r="Q758" s="23" t="s">
        <v>58</v>
      </c>
      <c r="R758" s="23" t="s">
        <v>58</v>
      </c>
      <c r="S758" s="23" t="s">
        <v>23</v>
      </c>
      <c r="T758" s="24" t="s">
        <v>662</v>
      </c>
      <c r="U758" s="24" t="s">
        <v>3068</v>
      </c>
      <c r="V758" s="22" t="s">
        <v>36</v>
      </c>
      <c r="W758" s="8" t="s">
        <v>662</v>
      </c>
      <c r="X758" t="str">
        <f>VLOOKUP(E758,Planilha2!A:D,3,FALSE)</f>
        <v>Região Intermediária de Belo Horizonte</v>
      </c>
      <c r="Y758">
        <f>VLOOKUP(E758,Planilha2!A:D,4,FALSE)</f>
        <v>0.74099999999999999</v>
      </c>
      <c r="Z758" s="16">
        <f t="shared" si="45"/>
        <v>1</v>
      </c>
      <c r="AA758" s="16">
        <f t="shared" si="46"/>
        <v>1</v>
      </c>
      <c r="AB758" s="16">
        <f t="shared" si="47"/>
        <v>1</v>
      </c>
    </row>
    <row r="759" spans="1:28" ht="73.5" customHeight="1" x14ac:dyDescent="0.25">
      <c r="A759" s="21">
        <v>274991</v>
      </c>
      <c r="B759" s="22" t="s">
        <v>2039</v>
      </c>
      <c r="C759" s="22" t="s">
        <v>2040</v>
      </c>
      <c r="D759" s="22" t="s">
        <v>20</v>
      </c>
      <c r="E759" s="23">
        <v>3106200</v>
      </c>
      <c r="F759" s="22" t="s">
        <v>978</v>
      </c>
      <c r="G759" s="22" t="str">
        <f t="shared" si="44"/>
        <v>Região Intermediária de Belo Horizonte</v>
      </c>
      <c r="H759" s="22">
        <f>VLOOKUP(E759,Planilha2!A:D,4,FALSE)</f>
        <v>0.81</v>
      </c>
      <c r="I759" s="22" t="s">
        <v>40</v>
      </c>
      <c r="J759" s="22" t="s">
        <v>40</v>
      </c>
      <c r="K759" s="22" t="s">
        <v>22</v>
      </c>
      <c r="L759" s="22" t="s">
        <v>22</v>
      </c>
      <c r="M759" s="22" t="s">
        <v>22</v>
      </c>
      <c r="N759" s="22" t="s">
        <v>40</v>
      </c>
      <c r="O759" s="23" t="s">
        <v>117</v>
      </c>
      <c r="P759" s="23" t="s">
        <v>23</v>
      </c>
      <c r="Q759" s="23" t="s">
        <v>23</v>
      </c>
      <c r="R759" s="23" t="s">
        <v>58</v>
      </c>
      <c r="S759" s="23" t="s">
        <v>24</v>
      </c>
      <c r="T759" s="24" t="s">
        <v>420</v>
      </c>
      <c r="U759" s="24" t="s">
        <v>3068</v>
      </c>
      <c r="V759" s="22" t="s">
        <v>36</v>
      </c>
      <c r="W759" s="8" t="s">
        <v>420</v>
      </c>
      <c r="X759" t="str">
        <f>VLOOKUP(E759,Planilha2!A:D,3,FALSE)</f>
        <v>Região Intermediária de Belo Horizonte</v>
      </c>
      <c r="Y759">
        <f>VLOOKUP(E759,Planilha2!A:D,4,FALSE)</f>
        <v>0.81</v>
      </c>
      <c r="Z759" s="16">
        <f t="shared" si="45"/>
        <v>1</v>
      </c>
      <c r="AA759" s="16">
        <f t="shared" si="46"/>
        <v>1</v>
      </c>
      <c r="AB759" s="16">
        <f t="shared" si="47"/>
        <v>1</v>
      </c>
    </row>
    <row r="760" spans="1:28" ht="73.5" customHeight="1" x14ac:dyDescent="0.25">
      <c r="A760" s="21">
        <v>274998</v>
      </c>
      <c r="B760" s="22" t="s">
        <v>2041</v>
      </c>
      <c r="C760" s="22" t="s">
        <v>1755</v>
      </c>
      <c r="D760" s="22" t="s">
        <v>28</v>
      </c>
      <c r="E760" s="23">
        <v>3106200</v>
      </c>
      <c r="F760" s="22" t="s">
        <v>862</v>
      </c>
      <c r="G760" s="22" t="str">
        <f t="shared" si="44"/>
        <v>Região Intermediária de Belo Horizonte</v>
      </c>
      <c r="H760" s="22">
        <f>VLOOKUP(E760,Planilha2!A:D,4,FALSE)</f>
        <v>0.81</v>
      </c>
      <c r="I760" s="22" t="s">
        <v>40</v>
      </c>
      <c r="J760" s="22" t="s">
        <v>22</v>
      </c>
      <c r="K760" s="22" t="s">
        <v>22</v>
      </c>
      <c r="L760" s="22" t="s">
        <v>22</v>
      </c>
      <c r="M760" s="22" t="s">
        <v>22</v>
      </c>
      <c r="N760" s="22" t="s">
        <v>22</v>
      </c>
      <c r="O760" s="23" t="s">
        <v>23</v>
      </c>
      <c r="P760" s="23" t="s">
        <v>58</v>
      </c>
      <c r="Q760" s="23" t="s">
        <v>23</v>
      </c>
      <c r="R760" s="23" t="s">
        <v>23</v>
      </c>
      <c r="S760" s="23" t="s">
        <v>93</v>
      </c>
      <c r="T760" s="24" t="s">
        <v>135</v>
      </c>
      <c r="U760" s="24" t="s">
        <v>3068</v>
      </c>
      <c r="V760" s="22" t="s">
        <v>36</v>
      </c>
      <c r="W760" s="9" t="s">
        <v>135</v>
      </c>
      <c r="X760" t="str">
        <f>VLOOKUP(E760,Planilha2!A:D,3,FALSE)</f>
        <v>Região Intermediária de Belo Horizonte</v>
      </c>
      <c r="Y760">
        <f>VLOOKUP(E760,Planilha2!A:D,4,FALSE)</f>
        <v>0.81</v>
      </c>
      <c r="Z760" s="16">
        <f t="shared" si="45"/>
        <v>1</v>
      </c>
      <c r="AA760" s="16">
        <f t="shared" si="46"/>
        <v>1</v>
      </c>
      <c r="AB760" s="16">
        <f t="shared" si="47"/>
        <v>2</v>
      </c>
    </row>
    <row r="761" spans="1:28" ht="73.5" customHeight="1" x14ac:dyDescent="0.25">
      <c r="A761" s="21">
        <v>275034</v>
      </c>
      <c r="B761" s="22" t="s">
        <v>2050</v>
      </c>
      <c r="C761" s="22" t="s">
        <v>2051</v>
      </c>
      <c r="D761" s="22" t="s">
        <v>92</v>
      </c>
      <c r="E761" s="23">
        <v>3106200</v>
      </c>
      <c r="F761" s="22" t="s">
        <v>61</v>
      </c>
      <c r="G761" s="22" t="str">
        <f t="shared" si="44"/>
        <v>Região Intermediária de Belo Horizonte</v>
      </c>
      <c r="H761" s="22">
        <f>VLOOKUP(E761,Planilha2!A:D,4,FALSE)</f>
        <v>0.81</v>
      </c>
      <c r="I761" s="22" t="s">
        <v>22</v>
      </c>
      <c r="J761" s="22" t="s">
        <v>22</v>
      </c>
      <c r="K761" s="22" t="s">
        <v>22</v>
      </c>
      <c r="L761" s="22" t="s">
        <v>22</v>
      </c>
      <c r="M761" s="22" t="s">
        <v>22</v>
      </c>
      <c r="N761" s="22" t="s">
        <v>40</v>
      </c>
      <c r="O761" s="23" t="s">
        <v>23</v>
      </c>
      <c r="P761" s="23" t="s">
        <v>23</v>
      </c>
      <c r="Q761" s="23" t="s">
        <v>23</v>
      </c>
      <c r="R761" s="23" t="s">
        <v>23</v>
      </c>
      <c r="S761" s="23" t="s">
        <v>24</v>
      </c>
      <c r="T761" s="24" t="s">
        <v>829</v>
      </c>
      <c r="U761" s="24" t="s">
        <v>3068</v>
      </c>
      <c r="V761" s="22" t="s">
        <v>36</v>
      </c>
      <c r="W761" s="8" t="s">
        <v>829</v>
      </c>
      <c r="X761" t="str">
        <f>VLOOKUP(E761,Planilha2!A:D,3,FALSE)</f>
        <v>Região Intermediária de Belo Horizonte</v>
      </c>
      <c r="Y761">
        <f>VLOOKUP(E761,Planilha2!A:D,4,FALSE)</f>
        <v>0.81</v>
      </c>
      <c r="Z761" s="16">
        <f t="shared" si="45"/>
        <v>1</v>
      </c>
      <c r="AA761" s="16">
        <f t="shared" si="46"/>
        <v>1</v>
      </c>
      <c r="AB761" s="16">
        <f t="shared" si="47"/>
        <v>1</v>
      </c>
    </row>
    <row r="762" spans="1:28" ht="73.5" customHeight="1" x14ac:dyDescent="0.25">
      <c r="A762" s="21">
        <v>275064</v>
      </c>
      <c r="B762" s="22" t="s">
        <v>2056</v>
      </c>
      <c r="C762" s="22" t="s">
        <v>2057</v>
      </c>
      <c r="D762" s="22" t="s">
        <v>92</v>
      </c>
      <c r="E762" s="23">
        <v>3167103</v>
      </c>
      <c r="F762" s="22" t="s">
        <v>2058</v>
      </c>
      <c r="G762" s="22" t="str">
        <f t="shared" si="44"/>
        <v>Região Intermediária de Teófilo Otoni</v>
      </c>
      <c r="H762" s="22">
        <f>VLOOKUP(E762,Planilha2!A:D,4,FALSE)</f>
        <v>0.65600000000000003</v>
      </c>
      <c r="I762" s="22" t="s">
        <v>22</v>
      </c>
      <c r="J762" s="22" t="s">
        <v>22</v>
      </c>
      <c r="K762" s="22" t="s">
        <v>22</v>
      </c>
      <c r="L762" s="22" t="s">
        <v>22</v>
      </c>
      <c r="M762" s="22" t="s">
        <v>22</v>
      </c>
      <c r="N762" s="22" t="s">
        <v>40</v>
      </c>
      <c r="O762" s="23" t="s">
        <v>23</v>
      </c>
      <c r="P762" s="23" t="s">
        <v>23</v>
      </c>
      <c r="Q762" s="23" t="s">
        <v>58</v>
      </c>
      <c r="R762" s="23" t="s">
        <v>58</v>
      </c>
      <c r="S762" s="23" t="s">
        <v>93</v>
      </c>
      <c r="T762" s="24" t="s">
        <v>829</v>
      </c>
      <c r="U762" s="24" t="s">
        <v>3068</v>
      </c>
      <c r="V762" s="22" t="s">
        <v>36</v>
      </c>
      <c r="W762" s="9" t="s">
        <v>829</v>
      </c>
      <c r="X762" t="str">
        <f>VLOOKUP(E762,Planilha2!A:D,3,FALSE)</f>
        <v>Região Intermediária de Teófilo Otoni</v>
      </c>
      <c r="Y762">
        <f>VLOOKUP(E762,Planilha2!A:D,4,FALSE)</f>
        <v>0.65600000000000003</v>
      </c>
      <c r="Z762" s="16">
        <f t="shared" si="45"/>
        <v>1</v>
      </c>
      <c r="AA762" s="16">
        <f t="shared" si="46"/>
        <v>1</v>
      </c>
      <c r="AB762" s="16">
        <f t="shared" si="47"/>
        <v>1</v>
      </c>
    </row>
    <row r="763" spans="1:28" ht="73.5" customHeight="1" x14ac:dyDescent="0.25">
      <c r="A763" s="21">
        <v>275067</v>
      </c>
      <c r="B763" s="22" t="s">
        <v>2059</v>
      </c>
      <c r="C763" s="22" t="s">
        <v>2060</v>
      </c>
      <c r="D763" s="22" t="s">
        <v>28</v>
      </c>
      <c r="E763" s="23">
        <v>3168705</v>
      </c>
      <c r="F763" s="22" t="s">
        <v>2061</v>
      </c>
      <c r="G763" s="22" t="str">
        <f t="shared" si="44"/>
        <v>Região Intermediária de Ipatinga</v>
      </c>
      <c r="H763" s="22">
        <f>VLOOKUP(E763,Planilha2!A:D,4,FALSE)</f>
        <v>0.77</v>
      </c>
      <c r="I763" s="22" t="s">
        <v>22</v>
      </c>
      <c r="J763" s="22" t="s">
        <v>22</v>
      </c>
      <c r="K763" s="22" t="s">
        <v>22</v>
      </c>
      <c r="L763" s="22" t="s">
        <v>22</v>
      </c>
      <c r="M763" s="22" t="s">
        <v>22</v>
      </c>
      <c r="N763" s="22" t="s">
        <v>22</v>
      </c>
      <c r="O763" s="23" t="s">
        <v>23</v>
      </c>
      <c r="P763" s="23" t="s">
        <v>23</v>
      </c>
      <c r="Q763" s="23" t="s">
        <v>23</v>
      </c>
      <c r="R763" s="23" t="s">
        <v>23</v>
      </c>
      <c r="S763" s="23" t="s">
        <v>30</v>
      </c>
      <c r="T763" s="24" t="s">
        <v>2062</v>
      </c>
      <c r="U763" s="24" t="s">
        <v>3068</v>
      </c>
      <c r="V763" s="22" t="s">
        <v>36</v>
      </c>
      <c r="W763" s="9" t="s">
        <v>2062</v>
      </c>
      <c r="X763" t="str">
        <f>VLOOKUP(E763,Planilha2!A:D,3,FALSE)</f>
        <v>Região Intermediária de Ipatinga</v>
      </c>
      <c r="Y763">
        <f>VLOOKUP(E763,Planilha2!A:D,4,FALSE)</f>
        <v>0.77</v>
      </c>
      <c r="Z763" s="16">
        <f t="shared" si="45"/>
        <v>1</v>
      </c>
      <c r="AA763" s="16">
        <f t="shared" si="46"/>
        <v>1</v>
      </c>
      <c r="AB763" s="16">
        <f t="shared" si="47"/>
        <v>1</v>
      </c>
    </row>
    <row r="764" spans="1:28" ht="73.5" customHeight="1" x14ac:dyDescent="0.25">
      <c r="A764" s="21">
        <v>275075</v>
      </c>
      <c r="B764" s="22" t="s">
        <v>2063</v>
      </c>
      <c r="C764" s="22" t="s">
        <v>2064</v>
      </c>
      <c r="D764" s="22" t="s">
        <v>104</v>
      </c>
      <c r="E764" s="23">
        <v>3106200</v>
      </c>
      <c r="F764" s="22" t="s">
        <v>138</v>
      </c>
      <c r="G764" s="22" t="str">
        <f t="shared" si="44"/>
        <v>Região Intermediária de Belo Horizonte</v>
      </c>
      <c r="H764" s="22">
        <f>VLOOKUP(E764,Planilha2!A:D,4,FALSE)</f>
        <v>0.81</v>
      </c>
      <c r="I764" s="22" t="s">
        <v>40</v>
      </c>
      <c r="J764" s="22" t="s">
        <v>40</v>
      </c>
      <c r="K764" s="22" t="s">
        <v>22</v>
      </c>
      <c r="L764" s="22" t="s">
        <v>22</v>
      </c>
      <c r="M764" s="22" t="s">
        <v>22</v>
      </c>
      <c r="N764" s="22" t="s">
        <v>22</v>
      </c>
      <c r="O764" s="23" t="s">
        <v>23</v>
      </c>
      <c r="P764" s="23" t="s">
        <v>23</v>
      </c>
      <c r="Q764" s="23" t="s">
        <v>23</v>
      </c>
      <c r="R764" s="23" t="s">
        <v>23</v>
      </c>
      <c r="S764" s="23" t="s">
        <v>24</v>
      </c>
      <c r="T764" s="24" t="s">
        <v>1399</v>
      </c>
      <c r="U764" s="24" t="s">
        <v>3068</v>
      </c>
      <c r="V764" s="22" t="s">
        <v>36</v>
      </c>
      <c r="W764" s="9" t="s">
        <v>1399</v>
      </c>
      <c r="X764" t="str">
        <f>VLOOKUP(E764,Planilha2!A:D,3,FALSE)</f>
        <v>Região Intermediária de Belo Horizonte</v>
      </c>
      <c r="Y764">
        <f>VLOOKUP(E764,Planilha2!A:D,4,FALSE)</f>
        <v>0.81</v>
      </c>
      <c r="Z764" s="16">
        <f t="shared" si="45"/>
        <v>1</v>
      </c>
      <c r="AA764" s="16">
        <f t="shared" si="46"/>
        <v>1</v>
      </c>
      <c r="AB764" s="16">
        <f t="shared" si="47"/>
        <v>1</v>
      </c>
    </row>
    <row r="765" spans="1:28" ht="73.5" customHeight="1" x14ac:dyDescent="0.25">
      <c r="A765" s="21">
        <v>275100</v>
      </c>
      <c r="B765" s="22" t="s">
        <v>2070</v>
      </c>
      <c r="C765" s="22" t="s">
        <v>2071</v>
      </c>
      <c r="D765" s="22" t="s">
        <v>104</v>
      </c>
      <c r="E765" s="23">
        <v>3162500</v>
      </c>
      <c r="F765" s="22" t="s">
        <v>2072</v>
      </c>
      <c r="G765" s="22" t="str">
        <f t="shared" si="44"/>
        <v>Região Intermediária de Barbacena</v>
      </c>
      <c r="H765" s="22">
        <f>VLOOKUP(E765,Planilha2!A:D,4,FALSE)</f>
        <v>0.75800000000000001</v>
      </c>
      <c r="I765" s="22" t="s">
        <v>40</v>
      </c>
      <c r="J765" s="22" t="s">
        <v>40</v>
      </c>
      <c r="K765" s="22" t="s">
        <v>22</v>
      </c>
      <c r="L765" s="22" t="s">
        <v>22</v>
      </c>
      <c r="M765" s="22" t="s">
        <v>22</v>
      </c>
      <c r="N765" s="22" t="s">
        <v>22</v>
      </c>
      <c r="O765" s="23" t="s">
        <v>23</v>
      </c>
      <c r="P765" s="23" t="s">
        <v>58</v>
      </c>
      <c r="Q765" s="23" t="s">
        <v>58</v>
      </c>
      <c r="R765" s="23" t="s">
        <v>58</v>
      </c>
      <c r="S765" s="23" t="s">
        <v>58</v>
      </c>
      <c r="T765" s="24" t="s">
        <v>2073</v>
      </c>
      <c r="U765" s="24" t="s">
        <v>3068</v>
      </c>
      <c r="V765" s="22" t="s">
        <v>36</v>
      </c>
      <c r="W765" s="8" t="s">
        <v>2073</v>
      </c>
      <c r="X765" t="str">
        <f>VLOOKUP(E765,Planilha2!A:D,3,FALSE)</f>
        <v>Região Intermediária de Barbacena</v>
      </c>
      <c r="Y765">
        <f>VLOOKUP(E765,Planilha2!A:D,4,FALSE)</f>
        <v>0.75800000000000001</v>
      </c>
      <c r="Z765" s="16">
        <f t="shared" si="45"/>
        <v>1</v>
      </c>
      <c r="AA765" s="16">
        <f t="shared" si="46"/>
        <v>1</v>
      </c>
      <c r="AB765" s="16">
        <f t="shared" si="47"/>
        <v>1</v>
      </c>
    </row>
    <row r="766" spans="1:28" ht="73.5" customHeight="1" x14ac:dyDescent="0.25">
      <c r="A766" s="21">
        <v>275104</v>
      </c>
      <c r="B766" s="22" t="s">
        <v>2074</v>
      </c>
      <c r="C766" s="22" t="s">
        <v>2075</v>
      </c>
      <c r="D766" s="22" t="s">
        <v>28</v>
      </c>
      <c r="E766" s="23">
        <v>3106200</v>
      </c>
      <c r="F766" s="22" t="s">
        <v>609</v>
      </c>
      <c r="G766" s="22" t="str">
        <f t="shared" si="44"/>
        <v>Região Intermediária de Belo Horizonte</v>
      </c>
      <c r="H766" s="22">
        <f>VLOOKUP(E766,Planilha2!A:D,4,FALSE)</f>
        <v>0.81</v>
      </c>
      <c r="I766" s="22" t="s">
        <v>22</v>
      </c>
      <c r="J766" s="22" t="s">
        <v>22</v>
      </c>
      <c r="K766" s="22" t="s">
        <v>22</v>
      </c>
      <c r="L766" s="22" t="s">
        <v>22</v>
      </c>
      <c r="M766" s="22" t="s">
        <v>22</v>
      </c>
      <c r="N766" s="22" t="s">
        <v>22</v>
      </c>
      <c r="O766" s="23" t="s">
        <v>117</v>
      </c>
      <c r="P766" s="23" t="s">
        <v>23</v>
      </c>
      <c r="Q766" s="23" t="s">
        <v>23</v>
      </c>
      <c r="R766" s="23" t="s">
        <v>23</v>
      </c>
      <c r="S766" s="23" t="s">
        <v>30</v>
      </c>
      <c r="T766" s="24" t="s">
        <v>829</v>
      </c>
      <c r="U766" s="24" t="s">
        <v>3068</v>
      </c>
      <c r="V766" s="22" t="s">
        <v>36</v>
      </c>
      <c r="W766" s="8" t="s">
        <v>829</v>
      </c>
      <c r="X766" t="str">
        <f>VLOOKUP(E766,Planilha2!A:D,3,FALSE)</f>
        <v>Região Intermediária de Belo Horizonte</v>
      </c>
      <c r="Y766">
        <f>VLOOKUP(E766,Planilha2!A:D,4,FALSE)</f>
        <v>0.81</v>
      </c>
      <c r="Z766" s="16">
        <f t="shared" si="45"/>
        <v>1</v>
      </c>
      <c r="AA766" s="16">
        <f t="shared" si="46"/>
        <v>1</v>
      </c>
      <c r="AB766" s="16">
        <f t="shared" si="47"/>
        <v>1</v>
      </c>
    </row>
    <row r="767" spans="1:28" ht="73.5" customHeight="1" x14ac:dyDescent="0.25">
      <c r="A767" s="21">
        <v>275152</v>
      </c>
      <c r="B767" s="22" t="s">
        <v>2082</v>
      </c>
      <c r="C767" s="22" t="s">
        <v>1676</v>
      </c>
      <c r="D767" s="22" t="s">
        <v>92</v>
      </c>
      <c r="E767" s="23">
        <v>3119401</v>
      </c>
      <c r="F767" s="22" t="s">
        <v>1262</v>
      </c>
      <c r="G767" s="22" t="str">
        <f t="shared" si="44"/>
        <v>Região Intermediária de Ipatinga</v>
      </c>
      <c r="H767" s="22">
        <f>VLOOKUP(E767,Planilha2!A:D,4,FALSE)</f>
        <v>0.755</v>
      </c>
      <c r="I767" s="22" t="s">
        <v>22</v>
      </c>
      <c r="J767" s="22" t="s">
        <v>22</v>
      </c>
      <c r="K767" s="22" t="s">
        <v>22</v>
      </c>
      <c r="L767" s="22" t="s">
        <v>22</v>
      </c>
      <c r="M767" s="22" t="s">
        <v>22</v>
      </c>
      <c r="N767" s="22" t="s">
        <v>40</v>
      </c>
      <c r="O767" s="23" t="s">
        <v>23</v>
      </c>
      <c r="P767" s="22" t="s">
        <v>337</v>
      </c>
      <c r="Q767" s="22" t="s">
        <v>337</v>
      </c>
      <c r="R767" s="22" t="s">
        <v>337</v>
      </c>
      <c r="S767" s="22" t="s">
        <v>18</v>
      </c>
      <c r="T767" s="24" t="s">
        <v>638</v>
      </c>
      <c r="U767" s="24" t="s">
        <v>3068</v>
      </c>
      <c r="V767" s="22" t="s">
        <v>36</v>
      </c>
      <c r="W767" s="9" t="s">
        <v>638</v>
      </c>
      <c r="X767" t="str">
        <f>VLOOKUP(E767,Planilha2!A:D,3,FALSE)</f>
        <v>Região Intermediária de Ipatinga</v>
      </c>
      <c r="Y767">
        <f>VLOOKUP(E767,Planilha2!A:D,4,FALSE)</f>
        <v>0.755</v>
      </c>
      <c r="Z767" s="16">
        <f t="shared" si="45"/>
        <v>1</v>
      </c>
      <c r="AA767" s="16">
        <f t="shared" si="46"/>
        <v>1</v>
      </c>
      <c r="AB767" s="16">
        <f t="shared" si="47"/>
        <v>2</v>
      </c>
    </row>
    <row r="768" spans="1:28" ht="73.5" customHeight="1" x14ac:dyDescent="0.25">
      <c r="A768" s="21">
        <v>275168</v>
      </c>
      <c r="B768" s="22" t="s">
        <v>2083</v>
      </c>
      <c r="C768" s="22" t="s">
        <v>2084</v>
      </c>
      <c r="D768" s="22" t="s">
        <v>92</v>
      </c>
      <c r="E768" s="23">
        <v>3106200</v>
      </c>
      <c r="F768" s="22" t="s">
        <v>61</v>
      </c>
      <c r="G768" s="22" t="str">
        <f t="shared" si="44"/>
        <v>Região Intermediária de Belo Horizonte</v>
      </c>
      <c r="H768" s="22">
        <f>VLOOKUP(E768,Planilha2!A:D,4,FALSE)</f>
        <v>0.81</v>
      </c>
      <c r="I768" s="22" t="s">
        <v>40</v>
      </c>
      <c r="J768" s="22" t="s">
        <v>22</v>
      </c>
      <c r="K768" s="22" t="s">
        <v>22</v>
      </c>
      <c r="L768" s="22" t="s">
        <v>22</v>
      </c>
      <c r="M768" s="22" t="s">
        <v>22</v>
      </c>
      <c r="N768" s="22" t="s">
        <v>40</v>
      </c>
      <c r="O768" s="23" t="s">
        <v>23</v>
      </c>
      <c r="P768" s="23" t="s">
        <v>58</v>
      </c>
      <c r="Q768" s="23" t="s">
        <v>23</v>
      </c>
      <c r="R768" s="23" t="s">
        <v>23</v>
      </c>
      <c r="S768" s="23" t="s">
        <v>93</v>
      </c>
      <c r="T768" s="24" t="s">
        <v>484</v>
      </c>
      <c r="U768" s="24" t="s">
        <v>3068</v>
      </c>
      <c r="V768" s="22" t="s">
        <v>36</v>
      </c>
      <c r="W768" s="8" t="s">
        <v>484</v>
      </c>
      <c r="X768" t="str">
        <f>VLOOKUP(E768,Planilha2!A:D,3,FALSE)</f>
        <v>Região Intermediária de Belo Horizonte</v>
      </c>
      <c r="Y768">
        <f>VLOOKUP(E768,Planilha2!A:D,4,FALSE)</f>
        <v>0.81</v>
      </c>
      <c r="Z768" s="16">
        <f t="shared" si="45"/>
        <v>1</v>
      </c>
      <c r="AA768" s="16">
        <f t="shared" si="46"/>
        <v>1</v>
      </c>
      <c r="AB768" s="16">
        <f t="shared" si="47"/>
        <v>1</v>
      </c>
    </row>
    <row r="769" spans="1:28" ht="73.5" customHeight="1" x14ac:dyDescent="0.25">
      <c r="A769" s="21">
        <v>275220</v>
      </c>
      <c r="B769" s="22" t="s">
        <v>1260</v>
      </c>
      <c r="C769" s="22" t="s">
        <v>1261</v>
      </c>
      <c r="D769" s="22" t="s">
        <v>92</v>
      </c>
      <c r="E769" s="23">
        <v>3119401</v>
      </c>
      <c r="F769" s="22" t="s">
        <v>1262</v>
      </c>
      <c r="G769" s="22" t="str">
        <f t="shared" si="44"/>
        <v>Região Intermediária de Ipatinga</v>
      </c>
      <c r="H769" s="22">
        <f>VLOOKUP(E769,Planilha2!A:D,4,FALSE)</f>
        <v>0.755</v>
      </c>
      <c r="I769" s="22" t="s">
        <v>22</v>
      </c>
      <c r="J769" s="22" t="s">
        <v>22</v>
      </c>
      <c r="K769" s="22" t="s">
        <v>22</v>
      </c>
      <c r="L769" s="22" t="s">
        <v>22</v>
      </c>
      <c r="M769" s="22" t="s">
        <v>22</v>
      </c>
      <c r="N769" s="22" t="s">
        <v>22</v>
      </c>
      <c r="O769" s="23" t="s">
        <v>23</v>
      </c>
      <c r="P769" s="22" t="s">
        <v>337</v>
      </c>
      <c r="Q769" s="22" t="s">
        <v>337</v>
      </c>
      <c r="R769" s="22" t="s">
        <v>337</v>
      </c>
      <c r="S769" s="22" t="s">
        <v>18</v>
      </c>
      <c r="T769" s="24">
        <v>68.75</v>
      </c>
      <c r="U769" s="24" t="s">
        <v>3068</v>
      </c>
      <c r="V769" s="22" t="s">
        <v>36</v>
      </c>
      <c r="W769" s="9">
        <v>68.75</v>
      </c>
      <c r="X769" t="str">
        <f>VLOOKUP(E769,Planilha2!A:D,3,FALSE)</f>
        <v>Região Intermediária de Ipatinga</v>
      </c>
      <c r="Y769">
        <f>VLOOKUP(E769,Planilha2!A:D,4,FALSE)</f>
        <v>0.755</v>
      </c>
      <c r="Z769" s="16">
        <f t="shared" si="45"/>
        <v>1</v>
      </c>
      <c r="AA769" s="16">
        <f t="shared" si="46"/>
        <v>2</v>
      </c>
      <c r="AB769" s="16">
        <f t="shared" si="47"/>
        <v>2</v>
      </c>
    </row>
    <row r="770" spans="1:28" ht="73.5" customHeight="1" x14ac:dyDescent="0.25">
      <c r="A770" s="21">
        <v>275227</v>
      </c>
      <c r="B770" s="22" t="s">
        <v>2089</v>
      </c>
      <c r="C770" s="22" t="s">
        <v>2090</v>
      </c>
      <c r="D770" s="22" t="s">
        <v>65</v>
      </c>
      <c r="E770" s="23">
        <v>3159605</v>
      </c>
      <c r="F770" s="22" t="s">
        <v>835</v>
      </c>
      <c r="G770" s="22" t="str">
        <f t="shared" si="44"/>
        <v>Região Intermediária de Pouso Alegre</v>
      </c>
      <c r="H770" s="22">
        <f>VLOOKUP(E770,Planilha2!A:D,4,FALSE)</f>
        <v>0.72099999999999997</v>
      </c>
      <c r="I770" s="22" t="s">
        <v>22</v>
      </c>
      <c r="J770" s="22" t="s">
        <v>22</v>
      </c>
      <c r="K770" s="22" t="s">
        <v>22</v>
      </c>
      <c r="L770" s="22" t="s">
        <v>22</v>
      </c>
      <c r="M770" s="22" t="s">
        <v>22</v>
      </c>
      <c r="N770" s="22" t="s">
        <v>22</v>
      </c>
      <c r="O770" s="23" t="s">
        <v>23</v>
      </c>
      <c r="P770" s="23" t="s">
        <v>23</v>
      </c>
      <c r="Q770" s="23" t="s">
        <v>23</v>
      </c>
      <c r="R770" s="23" t="s">
        <v>58</v>
      </c>
      <c r="S770" s="23" t="s">
        <v>24</v>
      </c>
      <c r="T770" s="24" t="s">
        <v>191</v>
      </c>
      <c r="U770" s="24" t="s">
        <v>3068</v>
      </c>
      <c r="V770" s="22" t="s">
        <v>36</v>
      </c>
      <c r="W770" s="9" t="s">
        <v>191</v>
      </c>
      <c r="X770" t="str">
        <f>VLOOKUP(E770,Planilha2!A:D,3,FALSE)</f>
        <v>Região Intermediária de Pouso Alegre</v>
      </c>
      <c r="Y770">
        <f>VLOOKUP(E770,Planilha2!A:D,4,FALSE)</f>
        <v>0.72099999999999997</v>
      </c>
      <c r="Z770" s="16">
        <f t="shared" si="45"/>
        <v>1</v>
      </c>
      <c r="AA770" s="16">
        <f t="shared" si="46"/>
        <v>1</v>
      </c>
      <c r="AB770" s="16">
        <f t="shared" si="47"/>
        <v>1</v>
      </c>
    </row>
    <row r="771" spans="1:28" ht="73.5" customHeight="1" x14ac:dyDescent="0.25">
      <c r="A771" s="21">
        <v>275270</v>
      </c>
      <c r="B771" s="22" t="s">
        <v>2097</v>
      </c>
      <c r="C771" s="22" t="s">
        <v>2098</v>
      </c>
      <c r="D771" s="22" t="s">
        <v>92</v>
      </c>
      <c r="E771" s="23">
        <v>3106200</v>
      </c>
      <c r="F771" s="22" t="s">
        <v>61</v>
      </c>
      <c r="G771" s="22" t="str">
        <f t="shared" si="44"/>
        <v>Região Intermediária de Belo Horizonte</v>
      </c>
      <c r="H771" s="22">
        <f>VLOOKUP(E771,Planilha2!A:D,4,FALSE)</f>
        <v>0.81</v>
      </c>
      <c r="I771" s="22" t="s">
        <v>22</v>
      </c>
      <c r="J771" s="22" t="s">
        <v>22</v>
      </c>
      <c r="K771" s="22" t="s">
        <v>22</v>
      </c>
      <c r="L771" s="22" t="s">
        <v>22</v>
      </c>
      <c r="M771" s="22" t="s">
        <v>22</v>
      </c>
      <c r="N771" s="22" t="s">
        <v>40</v>
      </c>
      <c r="O771" s="23" t="s">
        <v>23</v>
      </c>
      <c r="P771" s="23" t="s">
        <v>58</v>
      </c>
      <c r="Q771" s="23" t="s">
        <v>23</v>
      </c>
      <c r="R771" s="23" t="s">
        <v>23</v>
      </c>
      <c r="S771" s="23" t="s">
        <v>93</v>
      </c>
      <c r="T771" s="24" t="s">
        <v>746</v>
      </c>
      <c r="U771" s="24" t="s">
        <v>3068</v>
      </c>
      <c r="V771" s="22" t="s">
        <v>36</v>
      </c>
      <c r="W771" s="8" t="s">
        <v>746</v>
      </c>
      <c r="X771" t="str">
        <f>VLOOKUP(E771,Planilha2!A:D,3,FALSE)</f>
        <v>Região Intermediária de Belo Horizonte</v>
      </c>
      <c r="Y771">
        <f>VLOOKUP(E771,Planilha2!A:D,4,FALSE)</f>
        <v>0.81</v>
      </c>
      <c r="Z771" s="16">
        <f t="shared" si="45"/>
        <v>1</v>
      </c>
      <c r="AA771" s="16">
        <f t="shared" si="46"/>
        <v>1</v>
      </c>
      <c r="AB771" s="16">
        <f t="shared" si="47"/>
        <v>1</v>
      </c>
    </row>
    <row r="772" spans="1:28" ht="73.5" customHeight="1" x14ac:dyDescent="0.25">
      <c r="A772" s="21">
        <v>275272</v>
      </c>
      <c r="B772" s="22" t="s">
        <v>2099</v>
      </c>
      <c r="C772" s="22" t="s">
        <v>2100</v>
      </c>
      <c r="D772" s="22" t="s">
        <v>65</v>
      </c>
      <c r="E772" s="23">
        <v>3169307</v>
      </c>
      <c r="F772" s="22" t="s">
        <v>542</v>
      </c>
      <c r="G772" s="22" t="str">
        <f t="shared" si="44"/>
        <v>Região Intermediária de Varginha</v>
      </c>
      <c r="H772" s="22">
        <f>VLOOKUP(E772,Planilha2!A:D,4,FALSE)</f>
        <v>0.74399999999999999</v>
      </c>
      <c r="I772" s="22" t="s">
        <v>22</v>
      </c>
      <c r="J772" s="22" t="s">
        <v>40</v>
      </c>
      <c r="K772" s="22" t="s">
        <v>22</v>
      </c>
      <c r="L772" s="22" t="s">
        <v>22</v>
      </c>
      <c r="M772" s="22" t="s">
        <v>22</v>
      </c>
      <c r="N772" s="22" t="s">
        <v>22</v>
      </c>
      <c r="O772" s="23" t="s">
        <v>23</v>
      </c>
      <c r="P772" s="23" t="s">
        <v>23</v>
      </c>
      <c r="Q772" s="23" t="s">
        <v>23</v>
      </c>
      <c r="R772" s="23" t="s">
        <v>23</v>
      </c>
      <c r="S772" s="23" t="s">
        <v>30</v>
      </c>
      <c r="T772" s="24" t="s">
        <v>284</v>
      </c>
      <c r="U772" s="24" t="s">
        <v>3068</v>
      </c>
      <c r="V772" s="22" t="s">
        <v>36</v>
      </c>
      <c r="W772" s="9" t="s">
        <v>284</v>
      </c>
      <c r="X772" t="str">
        <f>VLOOKUP(E772,Planilha2!A:D,3,FALSE)</f>
        <v>Região Intermediária de Varginha</v>
      </c>
      <c r="Y772">
        <f>VLOOKUP(E772,Planilha2!A:D,4,FALSE)</f>
        <v>0.74399999999999999</v>
      </c>
      <c r="Z772" s="16">
        <f t="shared" si="45"/>
        <v>1</v>
      </c>
      <c r="AA772" s="16">
        <f t="shared" si="46"/>
        <v>1</v>
      </c>
      <c r="AB772" s="16">
        <f t="shared" si="47"/>
        <v>1</v>
      </c>
    </row>
    <row r="773" spans="1:28" ht="73.5" customHeight="1" x14ac:dyDescent="0.25">
      <c r="A773" s="21">
        <v>275304</v>
      </c>
      <c r="B773" s="22" t="s">
        <v>2106</v>
      </c>
      <c r="C773" s="22" t="s">
        <v>2107</v>
      </c>
      <c r="D773" s="22" t="s">
        <v>65</v>
      </c>
      <c r="E773" s="23">
        <v>3106200</v>
      </c>
      <c r="F773" s="22" t="s">
        <v>2108</v>
      </c>
      <c r="G773" s="22" t="str">
        <f t="shared" ref="G773:G836" si="48">X773</f>
        <v>Região Intermediária de Belo Horizonte</v>
      </c>
      <c r="H773" s="22">
        <f>VLOOKUP(E773,Planilha2!A:D,4,FALSE)</f>
        <v>0.81</v>
      </c>
      <c r="I773" s="22" t="s">
        <v>40</v>
      </c>
      <c r="J773" s="22" t="s">
        <v>22</v>
      </c>
      <c r="K773" s="22" t="s">
        <v>22</v>
      </c>
      <c r="L773" s="22" t="s">
        <v>22</v>
      </c>
      <c r="M773" s="22" t="s">
        <v>22</v>
      </c>
      <c r="N773" s="22" t="s">
        <v>22</v>
      </c>
      <c r="O773" s="23" t="s">
        <v>23</v>
      </c>
      <c r="P773" s="23" t="s">
        <v>23</v>
      </c>
      <c r="Q773" s="23" t="s">
        <v>23</v>
      </c>
      <c r="R773" s="23" t="s">
        <v>58</v>
      </c>
      <c r="S773" s="23" t="s">
        <v>24</v>
      </c>
      <c r="T773" s="24" t="s">
        <v>135</v>
      </c>
      <c r="U773" s="24" t="s">
        <v>3068</v>
      </c>
      <c r="V773" s="22" t="s">
        <v>36</v>
      </c>
      <c r="W773" s="8" t="s">
        <v>135</v>
      </c>
      <c r="X773" t="str">
        <f>VLOOKUP(E773,Planilha2!A:D,3,FALSE)</f>
        <v>Região Intermediária de Belo Horizonte</v>
      </c>
      <c r="Y773">
        <f>VLOOKUP(E773,Planilha2!A:D,4,FALSE)</f>
        <v>0.81</v>
      </c>
      <c r="Z773" s="16">
        <f t="shared" ref="Z773:Z836" si="49">COUNTIFS($A$5:$A$894,A773)</f>
        <v>1</v>
      </c>
      <c r="AA773" s="16">
        <f t="shared" ref="AA773:AA836" si="50">COUNTIF($B$5:$B$894,B773)</f>
        <v>1</v>
      </c>
      <c r="AB773" s="16">
        <f t="shared" ref="AB773:AB836" si="51">COUNTIF($C$5:$C$894,C773)</f>
        <v>1</v>
      </c>
    </row>
    <row r="774" spans="1:28" ht="73.5" customHeight="1" x14ac:dyDescent="0.25">
      <c r="A774" s="21">
        <v>275307</v>
      </c>
      <c r="B774" s="22" t="s">
        <v>2109</v>
      </c>
      <c r="C774" s="22" t="s">
        <v>2110</v>
      </c>
      <c r="D774" s="22" t="s">
        <v>65</v>
      </c>
      <c r="E774" s="23">
        <v>3122306</v>
      </c>
      <c r="F774" s="22" t="s">
        <v>202</v>
      </c>
      <c r="G774" s="22" t="str">
        <f t="shared" si="48"/>
        <v>Região Intermediária de Divinópolis</v>
      </c>
      <c r="H774" s="22">
        <f>VLOOKUP(E774,Planilha2!A:D,4,FALSE)</f>
        <v>0.76400000000000001</v>
      </c>
      <c r="I774" s="22" t="s">
        <v>40</v>
      </c>
      <c r="J774" s="22" t="s">
        <v>22</v>
      </c>
      <c r="K774" s="22" t="s">
        <v>22</v>
      </c>
      <c r="L774" s="22" t="s">
        <v>22</v>
      </c>
      <c r="M774" s="22" t="s">
        <v>22</v>
      </c>
      <c r="N774" s="22" t="s">
        <v>22</v>
      </c>
      <c r="O774" s="23" t="s">
        <v>23</v>
      </c>
      <c r="P774" s="23" t="s">
        <v>23</v>
      </c>
      <c r="Q774" s="23" t="s">
        <v>23</v>
      </c>
      <c r="R774" s="23" t="s">
        <v>58</v>
      </c>
      <c r="S774" s="23" t="s">
        <v>24</v>
      </c>
      <c r="T774" s="24" t="s">
        <v>2111</v>
      </c>
      <c r="U774" s="24" t="s">
        <v>3068</v>
      </c>
      <c r="V774" s="22" t="s">
        <v>36</v>
      </c>
      <c r="W774" s="8" t="s">
        <v>2111</v>
      </c>
      <c r="X774" t="str">
        <f>VLOOKUP(E774,Planilha2!A:D,3,FALSE)</f>
        <v>Região Intermediária de Divinópolis</v>
      </c>
      <c r="Y774">
        <f>VLOOKUP(E774,Planilha2!A:D,4,FALSE)</f>
        <v>0.76400000000000001</v>
      </c>
      <c r="Z774" s="16">
        <f t="shared" si="49"/>
        <v>1</v>
      </c>
      <c r="AA774" s="16">
        <f t="shared" si="50"/>
        <v>1</v>
      </c>
      <c r="AB774" s="16">
        <f t="shared" si="51"/>
        <v>1</v>
      </c>
    </row>
    <row r="775" spans="1:28" ht="73.5" customHeight="1" x14ac:dyDescent="0.25">
      <c r="A775" s="21">
        <v>275330</v>
      </c>
      <c r="B775" s="22" t="s">
        <v>2114</v>
      </c>
      <c r="C775" s="22" t="s">
        <v>2115</v>
      </c>
      <c r="D775" s="22" t="s">
        <v>92</v>
      </c>
      <c r="E775" s="23">
        <v>3106200</v>
      </c>
      <c r="F775" s="22" t="s">
        <v>862</v>
      </c>
      <c r="G775" s="22" t="str">
        <f t="shared" si="48"/>
        <v>Região Intermediária de Belo Horizonte</v>
      </c>
      <c r="H775" s="22">
        <f>VLOOKUP(E775,Planilha2!A:D,4,FALSE)</f>
        <v>0.81</v>
      </c>
      <c r="I775" s="22" t="s">
        <v>22</v>
      </c>
      <c r="J775" s="22" t="s">
        <v>40</v>
      </c>
      <c r="K775" s="22" t="s">
        <v>22</v>
      </c>
      <c r="L775" s="22" t="s">
        <v>22</v>
      </c>
      <c r="M775" s="22" t="s">
        <v>22</v>
      </c>
      <c r="N775" s="22" t="s">
        <v>40</v>
      </c>
      <c r="O775" s="23" t="s">
        <v>23</v>
      </c>
      <c r="P775" s="23" t="s">
        <v>23</v>
      </c>
      <c r="Q775" s="23" t="s">
        <v>23</v>
      </c>
      <c r="R775" s="23" t="s">
        <v>23</v>
      </c>
      <c r="S775" s="23" t="s">
        <v>24</v>
      </c>
      <c r="T775" s="24" t="s">
        <v>618</v>
      </c>
      <c r="U775" s="24" t="s">
        <v>3068</v>
      </c>
      <c r="V775" s="22" t="s">
        <v>36</v>
      </c>
      <c r="W775" s="8" t="s">
        <v>618</v>
      </c>
      <c r="X775" t="str">
        <f>VLOOKUP(E775,Planilha2!A:D,3,FALSE)</f>
        <v>Região Intermediária de Belo Horizonte</v>
      </c>
      <c r="Y775">
        <f>VLOOKUP(E775,Planilha2!A:D,4,FALSE)</f>
        <v>0.81</v>
      </c>
      <c r="Z775" s="16">
        <f t="shared" si="49"/>
        <v>1</v>
      </c>
      <c r="AA775" s="16">
        <f t="shared" si="50"/>
        <v>1</v>
      </c>
      <c r="AB775" s="16">
        <f t="shared" si="51"/>
        <v>1</v>
      </c>
    </row>
    <row r="776" spans="1:28" ht="73.5" customHeight="1" x14ac:dyDescent="0.25">
      <c r="A776" s="21">
        <v>275339</v>
      </c>
      <c r="B776" s="22" t="s">
        <v>2116</v>
      </c>
      <c r="C776" s="22" t="s">
        <v>2117</v>
      </c>
      <c r="D776" s="22" t="s">
        <v>276</v>
      </c>
      <c r="E776" s="23">
        <v>3106200</v>
      </c>
      <c r="F776" s="22" t="s">
        <v>61</v>
      </c>
      <c r="G776" s="22" t="str">
        <f t="shared" si="48"/>
        <v>Região Intermediária de Belo Horizonte</v>
      </c>
      <c r="H776" s="22">
        <f>VLOOKUP(E776,Planilha2!A:D,4,FALSE)</f>
        <v>0.81</v>
      </c>
      <c r="I776" s="22" t="s">
        <v>22</v>
      </c>
      <c r="J776" s="22" t="s">
        <v>22</v>
      </c>
      <c r="K776" s="22" t="s">
        <v>22</v>
      </c>
      <c r="L776" s="22" t="s">
        <v>22</v>
      </c>
      <c r="M776" s="22" t="s">
        <v>22</v>
      </c>
      <c r="N776" s="22" t="s">
        <v>40</v>
      </c>
      <c r="O776" s="23" t="s">
        <v>23</v>
      </c>
      <c r="P776" s="23" t="s">
        <v>58</v>
      </c>
      <c r="Q776" s="23" t="s">
        <v>23</v>
      </c>
      <c r="R776" s="23" t="s">
        <v>23</v>
      </c>
      <c r="S776" s="23" t="s">
        <v>93</v>
      </c>
      <c r="T776" s="24" t="s">
        <v>1647</v>
      </c>
      <c r="U776" s="24" t="s">
        <v>3068</v>
      </c>
      <c r="V776" s="22" t="s">
        <v>36</v>
      </c>
      <c r="W776" s="9" t="s">
        <v>1647</v>
      </c>
      <c r="X776" t="str">
        <f>VLOOKUP(E776,Planilha2!A:D,3,FALSE)</f>
        <v>Região Intermediária de Belo Horizonte</v>
      </c>
      <c r="Y776">
        <f>VLOOKUP(E776,Planilha2!A:D,4,FALSE)</f>
        <v>0.81</v>
      </c>
      <c r="Z776" s="16">
        <f t="shared" si="49"/>
        <v>1</v>
      </c>
      <c r="AA776" s="16">
        <f t="shared" si="50"/>
        <v>1</v>
      </c>
      <c r="AB776" s="16">
        <f t="shared" si="51"/>
        <v>1</v>
      </c>
    </row>
    <row r="777" spans="1:28" ht="73.5" customHeight="1" x14ac:dyDescent="0.25">
      <c r="A777" s="21">
        <v>275381</v>
      </c>
      <c r="B777" s="22" t="s">
        <v>1318</v>
      </c>
      <c r="C777" s="22" t="s">
        <v>1319</v>
      </c>
      <c r="D777" s="22" t="s">
        <v>92</v>
      </c>
      <c r="E777" s="23">
        <v>3131307</v>
      </c>
      <c r="F777" s="22" t="s">
        <v>121</v>
      </c>
      <c r="G777" s="22" t="str">
        <f t="shared" si="48"/>
        <v>Região Intermediária de Ipatinga</v>
      </c>
      <c r="H777" s="22">
        <f>VLOOKUP(E777,Planilha2!A:D,4,FALSE)</f>
        <v>0.77100000000000002</v>
      </c>
      <c r="I777" s="22" t="s">
        <v>40</v>
      </c>
      <c r="J777" s="22" t="s">
        <v>22</v>
      </c>
      <c r="K777" s="22" t="s">
        <v>22</v>
      </c>
      <c r="L777" s="22" t="s">
        <v>22</v>
      </c>
      <c r="M777" s="22" t="s">
        <v>22</v>
      </c>
      <c r="N777" s="22" t="s">
        <v>22</v>
      </c>
      <c r="O777" s="23" t="s">
        <v>23</v>
      </c>
      <c r="P777" s="23" t="s">
        <v>23</v>
      </c>
      <c r="Q777" s="23" t="s">
        <v>23</v>
      </c>
      <c r="R777" s="23" t="s">
        <v>23</v>
      </c>
      <c r="S777" s="23" t="s">
        <v>24</v>
      </c>
      <c r="T777" s="24" t="s">
        <v>323</v>
      </c>
      <c r="U777" s="24" t="s">
        <v>3068</v>
      </c>
      <c r="V777" s="22" t="s">
        <v>36</v>
      </c>
      <c r="W777" s="8" t="s">
        <v>323</v>
      </c>
      <c r="X777" t="str">
        <f>VLOOKUP(E777,Planilha2!A:D,3,FALSE)</f>
        <v>Região Intermediária de Ipatinga</v>
      </c>
      <c r="Y777">
        <f>VLOOKUP(E777,Planilha2!A:D,4,FALSE)</f>
        <v>0.77100000000000002</v>
      </c>
      <c r="Z777" s="16">
        <f t="shared" si="49"/>
        <v>1</v>
      </c>
      <c r="AA777" s="16">
        <f t="shared" si="50"/>
        <v>2</v>
      </c>
      <c r="AB777" s="16">
        <f t="shared" si="51"/>
        <v>2</v>
      </c>
    </row>
    <row r="778" spans="1:28" ht="73.5" customHeight="1" x14ac:dyDescent="0.25">
      <c r="A778" s="21">
        <v>275398</v>
      </c>
      <c r="B778" s="22" t="s">
        <v>2132</v>
      </c>
      <c r="C778" s="22" t="s">
        <v>2133</v>
      </c>
      <c r="D778" s="22" t="s">
        <v>104</v>
      </c>
      <c r="E778" s="23">
        <v>3122306</v>
      </c>
      <c r="F778" s="22" t="s">
        <v>202</v>
      </c>
      <c r="G778" s="22" t="str">
        <f t="shared" si="48"/>
        <v>Região Intermediária de Divinópolis</v>
      </c>
      <c r="H778" s="22">
        <f>VLOOKUP(E778,Planilha2!A:D,4,FALSE)</f>
        <v>0.76400000000000001</v>
      </c>
      <c r="I778" s="22" t="s">
        <v>22</v>
      </c>
      <c r="J778" s="22" t="s">
        <v>22</v>
      </c>
      <c r="K778" s="22" t="s">
        <v>22</v>
      </c>
      <c r="L778" s="22" t="s">
        <v>22</v>
      </c>
      <c r="M778" s="22" t="s">
        <v>22</v>
      </c>
      <c r="N778" s="22" t="s">
        <v>40</v>
      </c>
      <c r="O778" s="23" t="s">
        <v>23</v>
      </c>
      <c r="P778" s="23" t="s">
        <v>23</v>
      </c>
      <c r="Q778" s="23" t="s">
        <v>23</v>
      </c>
      <c r="R778" s="23" t="s">
        <v>58</v>
      </c>
      <c r="S778" s="23" t="s">
        <v>24</v>
      </c>
      <c r="T778" s="24" t="s">
        <v>2134</v>
      </c>
      <c r="U778" s="24" t="s">
        <v>3068</v>
      </c>
      <c r="V778" s="22" t="s">
        <v>36</v>
      </c>
      <c r="W778" s="9" t="s">
        <v>2134</v>
      </c>
      <c r="X778" t="str">
        <f>VLOOKUP(E778,Planilha2!A:D,3,FALSE)</f>
        <v>Região Intermediária de Divinópolis</v>
      </c>
      <c r="Y778">
        <f>VLOOKUP(E778,Planilha2!A:D,4,FALSE)</f>
        <v>0.76400000000000001</v>
      </c>
      <c r="Z778" s="16">
        <f t="shared" si="49"/>
        <v>1</v>
      </c>
      <c r="AA778" s="16">
        <f t="shared" si="50"/>
        <v>1</v>
      </c>
      <c r="AB778" s="16">
        <f t="shared" si="51"/>
        <v>1</v>
      </c>
    </row>
    <row r="779" spans="1:28" ht="73.5" customHeight="1" x14ac:dyDescent="0.25">
      <c r="A779" s="21">
        <v>275404</v>
      </c>
      <c r="B779" s="22" t="s">
        <v>2135</v>
      </c>
      <c r="C779" s="22" t="s">
        <v>2136</v>
      </c>
      <c r="D779" s="22" t="s">
        <v>92</v>
      </c>
      <c r="E779" s="23">
        <v>3106200</v>
      </c>
      <c r="F779" s="22" t="s">
        <v>61</v>
      </c>
      <c r="G779" s="22" t="str">
        <f t="shared" si="48"/>
        <v>Região Intermediária de Belo Horizonte</v>
      </c>
      <c r="H779" s="22">
        <f>VLOOKUP(E779,Planilha2!A:D,4,FALSE)</f>
        <v>0.81</v>
      </c>
      <c r="I779" s="22" t="s">
        <v>22</v>
      </c>
      <c r="J779" s="22" t="s">
        <v>22</v>
      </c>
      <c r="K779" s="22" t="s">
        <v>22</v>
      </c>
      <c r="L779" s="22" t="s">
        <v>22</v>
      </c>
      <c r="M779" s="22" t="s">
        <v>22</v>
      </c>
      <c r="N779" s="22" t="s">
        <v>40</v>
      </c>
      <c r="O779" s="23" t="s">
        <v>23</v>
      </c>
      <c r="P779" s="23" t="s">
        <v>23</v>
      </c>
      <c r="Q779" s="23" t="s">
        <v>23</v>
      </c>
      <c r="R779" s="23" t="s">
        <v>23</v>
      </c>
      <c r="S779" s="23" t="s">
        <v>24</v>
      </c>
      <c r="T779" s="24" t="s">
        <v>2137</v>
      </c>
      <c r="U779" s="24" t="s">
        <v>3068</v>
      </c>
      <c r="V779" s="22" t="s">
        <v>36</v>
      </c>
      <c r="W779" s="9" t="s">
        <v>2137</v>
      </c>
      <c r="X779" t="str">
        <f>VLOOKUP(E779,Planilha2!A:D,3,FALSE)</f>
        <v>Região Intermediária de Belo Horizonte</v>
      </c>
      <c r="Y779">
        <f>VLOOKUP(E779,Planilha2!A:D,4,FALSE)</f>
        <v>0.81</v>
      </c>
      <c r="Z779" s="16">
        <f t="shared" si="49"/>
        <v>1</v>
      </c>
      <c r="AA779" s="16">
        <f t="shared" si="50"/>
        <v>1</v>
      </c>
      <c r="AB779" s="16">
        <f t="shared" si="51"/>
        <v>1</v>
      </c>
    </row>
    <row r="780" spans="1:28" ht="73.5" customHeight="1" x14ac:dyDescent="0.25">
      <c r="A780" s="21">
        <v>275436</v>
      </c>
      <c r="B780" s="22" t="s">
        <v>2138</v>
      </c>
      <c r="C780" s="22" t="s">
        <v>2139</v>
      </c>
      <c r="D780" s="22" t="s">
        <v>65</v>
      </c>
      <c r="E780" s="23">
        <v>3118601</v>
      </c>
      <c r="F780" s="22" t="s">
        <v>158</v>
      </c>
      <c r="G780" s="22" t="str">
        <f t="shared" si="48"/>
        <v>Região Intermediária de Belo Horizonte</v>
      </c>
      <c r="H780" s="22">
        <f>VLOOKUP(E780,Planilha2!A:D,4,FALSE)</f>
        <v>0.75600000000000001</v>
      </c>
      <c r="I780" s="22" t="s">
        <v>22</v>
      </c>
      <c r="J780" s="22" t="s">
        <v>22</v>
      </c>
      <c r="K780" s="22" t="s">
        <v>22</v>
      </c>
      <c r="L780" s="22" t="s">
        <v>22</v>
      </c>
      <c r="M780" s="22" t="s">
        <v>22</v>
      </c>
      <c r="N780" s="22" t="s">
        <v>22</v>
      </c>
      <c r="O780" s="23" t="s">
        <v>23</v>
      </c>
      <c r="P780" s="23" t="s">
        <v>23</v>
      </c>
      <c r="Q780" s="23" t="s">
        <v>23</v>
      </c>
      <c r="R780" s="23" t="s">
        <v>23</v>
      </c>
      <c r="S780" s="23" t="s">
        <v>30</v>
      </c>
      <c r="T780" s="24" t="s">
        <v>785</v>
      </c>
      <c r="U780" s="24" t="s">
        <v>3068</v>
      </c>
      <c r="V780" s="22" t="s">
        <v>36</v>
      </c>
      <c r="W780" s="9" t="s">
        <v>785</v>
      </c>
      <c r="X780" t="str">
        <f>VLOOKUP(E780,Planilha2!A:D,3,FALSE)</f>
        <v>Região Intermediária de Belo Horizonte</v>
      </c>
      <c r="Y780">
        <f>VLOOKUP(E780,Planilha2!A:D,4,FALSE)</f>
        <v>0.75600000000000001</v>
      </c>
      <c r="Z780" s="16">
        <f t="shared" si="49"/>
        <v>1</v>
      </c>
      <c r="AA780" s="16">
        <f t="shared" si="50"/>
        <v>1</v>
      </c>
      <c r="AB780" s="16">
        <f t="shared" si="51"/>
        <v>1</v>
      </c>
    </row>
    <row r="781" spans="1:28" ht="73.5" customHeight="1" x14ac:dyDescent="0.25">
      <c r="A781" s="21">
        <v>275439</v>
      </c>
      <c r="B781" s="22" t="s">
        <v>2140</v>
      </c>
      <c r="C781" s="22" t="s">
        <v>2141</v>
      </c>
      <c r="D781" s="22" t="s">
        <v>92</v>
      </c>
      <c r="E781" s="23">
        <v>3106200</v>
      </c>
      <c r="F781" s="22" t="s">
        <v>138</v>
      </c>
      <c r="G781" s="22" t="str">
        <f t="shared" si="48"/>
        <v>Região Intermediária de Belo Horizonte</v>
      </c>
      <c r="H781" s="22">
        <f>VLOOKUP(E781,Planilha2!A:D,4,FALSE)</f>
        <v>0.81</v>
      </c>
      <c r="I781" s="22" t="s">
        <v>22</v>
      </c>
      <c r="J781" s="22" t="s">
        <v>22</v>
      </c>
      <c r="K781" s="22" t="s">
        <v>22</v>
      </c>
      <c r="L781" s="22" t="s">
        <v>22</v>
      </c>
      <c r="M781" s="22" t="s">
        <v>22</v>
      </c>
      <c r="N781" s="22" t="s">
        <v>40</v>
      </c>
      <c r="O781" s="23" t="s">
        <v>23</v>
      </c>
      <c r="P781" s="23" t="s">
        <v>23</v>
      </c>
      <c r="Q781" s="23" t="s">
        <v>23</v>
      </c>
      <c r="R781" s="23" t="s">
        <v>23</v>
      </c>
      <c r="S781" s="23" t="s">
        <v>24</v>
      </c>
      <c r="T781" s="24" t="s">
        <v>618</v>
      </c>
      <c r="U781" s="24" t="s">
        <v>3068</v>
      </c>
      <c r="V781" s="22" t="s">
        <v>36</v>
      </c>
      <c r="W781" s="9" t="s">
        <v>618</v>
      </c>
      <c r="X781" t="str">
        <f>VLOOKUP(E781,Planilha2!A:D,3,FALSE)</f>
        <v>Região Intermediária de Belo Horizonte</v>
      </c>
      <c r="Y781">
        <f>VLOOKUP(E781,Planilha2!A:D,4,FALSE)</f>
        <v>0.81</v>
      </c>
      <c r="Z781" s="16">
        <f t="shared" si="49"/>
        <v>1</v>
      </c>
      <c r="AA781" s="16">
        <f t="shared" si="50"/>
        <v>1</v>
      </c>
      <c r="AB781" s="16">
        <f t="shared" si="51"/>
        <v>1</v>
      </c>
    </row>
    <row r="782" spans="1:28" ht="73.5" customHeight="1" x14ac:dyDescent="0.25">
      <c r="A782" s="21">
        <v>275473</v>
      </c>
      <c r="B782" s="22" t="s">
        <v>2142</v>
      </c>
      <c r="C782" s="22" t="s">
        <v>2143</v>
      </c>
      <c r="D782" s="22" t="s">
        <v>276</v>
      </c>
      <c r="E782" s="23">
        <v>3168606</v>
      </c>
      <c r="F782" s="22" t="s">
        <v>990</v>
      </c>
      <c r="G782" s="22" t="str">
        <f t="shared" si="48"/>
        <v>Região Intermediária de Teófilo Otoni</v>
      </c>
      <c r="H782" s="22">
        <f>VLOOKUP(E782,Planilha2!A:D,4,FALSE)</f>
        <v>0.70099999999999996</v>
      </c>
      <c r="I782" s="22" t="s">
        <v>40</v>
      </c>
      <c r="J782" s="22" t="s">
        <v>22</v>
      </c>
      <c r="K782" s="22" t="s">
        <v>22</v>
      </c>
      <c r="L782" s="22" t="s">
        <v>22</v>
      </c>
      <c r="M782" s="22" t="s">
        <v>22</v>
      </c>
      <c r="N782" s="22" t="s">
        <v>40</v>
      </c>
      <c r="O782" s="23" t="s">
        <v>23</v>
      </c>
      <c r="P782" s="23" t="s">
        <v>23</v>
      </c>
      <c r="Q782" s="23" t="s">
        <v>23</v>
      </c>
      <c r="R782" s="23" t="s">
        <v>23</v>
      </c>
      <c r="S782" s="23" t="s">
        <v>30</v>
      </c>
      <c r="T782" s="24" t="s">
        <v>310</v>
      </c>
      <c r="U782" s="24" t="s">
        <v>3068</v>
      </c>
      <c r="V782" s="22" t="s">
        <v>36</v>
      </c>
      <c r="W782" s="8" t="s">
        <v>310</v>
      </c>
      <c r="X782" t="str">
        <f>VLOOKUP(E782,Planilha2!A:D,3,FALSE)</f>
        <v>Região Intermediária de Teófilo Otoni</v>
      </c>
      <c r="Y782">
        <f>VLOOKUP(E782,Planilha2!A:D,4,FALSE)</f>
        <v>0.70099999999999996</v>
      </c>
      <c r="Z782" s="16">
        <f t="shared" si="49"/>
        <v>1</v>
      </c>
      <c r="AA782" s="16">
        <f t="shared" si="50"/>
        <v>1</v>
      </c>
      <c r="AB782" s="16">
        <f t="shared" si="51"/>
        <v>1</v>
      </c>
    </row>
    <row r="783" spans="1:28" ht="73.5" customHeight="1" x14ac:dyDescent="0.25">
      <c r="A783" s="21">
        <v>275478</v>
      </c>
      <c r="B783" s="22" t="s">
        <v>2144</v>
      </c>
      <c r="C783" s="22" t="s">
        <v>2145</v>
      </c>
      <c r="D783" s="22" t="s">
        <v>92</v>
      </c>
      <c r="E783" s="23">
        <v>3106200</v>
      </c>
      <c r="F783" s="22" t="s">
        <v>61</v>
      </c>
      <c r="G783" s="22" t="str">
        <f t="shared" si="48"/>
        <v>Região Intermediária de Belo Horizonte</v>
      </c>
      <c r="H783" s="22">
        <f>VLOOKUP(E783,Planilha2!A:D,4,FALSE)</f>
        <v>0.81</v>
      </c>
      <c r="I783" s="22" t="s">
        <v>40</v>
      </c>
      <c r="J783" s="22" t="s">
        <v>40</v>
      </c>
      <c r="K783" s="22" t="s">
        <v>22</v>
      </c>
      <c r="L783" s="22" t="s">
        <v>22</v>
      </c>
      <c r="M783" s="22" t="s">
        <v>22</v>
      </c>
      <c r="N783" s="22" t="s">
        <v>22</v>
      </c>
      <c r="O783" s="23" t="s">
        <v>23</v>
      </c>
      <c r="P783" s="23" t="s">
        <v>23</v>
      </c>
      <c r="Q783" s="23" t="s">
        <v>23</v>
      </c>
      <c r="R783" s="23" t="s">
        <v>23</v>
      </c>
      <c r="S783" s="23" t="s">
        <v>24</v>
      </c>
      <c r="T783" s="24" t="s">
        <v>2146</v>
      </c>
      <c r="U783" s="24" t="s">
        <v>3068</v>
      </c>
      <c r="V783" s="22" t="s">
        <v>36</v>
      </c>
      <c r="W783" s="9" t="s">
        <v>2146</v>
      </c>
      <c r="X783" t="str">
        <f>VLOOKUP(E783,Planilha2!A:D,3,FALSE)</f>
        <v>Região Intermediária de Belo Horizonte</v>
      </c>
      <c r="Y783">
        <f>VLOOKUP(E783,Planilha2!A:D,4,FALSE)</f>
        <v>0.81</v>
      </c>
      <c r="Z783" s="16">
        <f t="shared" si="49"/>
        <v>1</v>
      </c>
      <c r="AA783" s="16">
        <f t="shared" si="50"/>
        <v>1</v>
      </c>
      <c r="AB783" s="16">
        <f t="shared" si="51"/>
        <v>1</v>
      </c>
    </row>
    <row r="784" spans="1:28" ht="73.5" customHeight="1" x14ac:dyDescent="0.25">
      <c r="A784" s="21">
        <v>275484</v>
      </c>
      <c r="B784" s="22" t="s">
        <v>2147</v>
      </c>
      <c r="C784" s="22" t="s">
        <v>2148</v>
      </c>
      <c r="D784" s="22" t="s">
        <v>92</v>
      </c>
      <c r="E784" s="23">
        <v>3106200</v>
      </c>
      <c r="F784" s="22" t="s">
        <v>61</v>
      </c>
      <c r="G784" s="22" t="str">
        <f t="shared" si="48"/>
        <v>Região Intermediária de Belo Horizonte</v>
      </c>
      <c r="H784" s="22">
        <f>VLOOKUP(E784,Planilha2!A:D,4,FALSE)</f>
        <v>0.81</v>
      </c>
      <c r="I784" s="22" t="s">
        <v>22</v>
      </c>
      <c r="J784" s="22" t="s">
        <v>22</v>
      </c>
      <c r="K784" s="22" t="s">
        <v>22</v>
      </c>
      <c r="L784" s="22" t="s">
        <v>22</v>
      </c>
      <c r="M784" s="22" t="s">
        <v>22</v>
      </c>
      <c r="N784" s="22" t="s">
        <v>22</v>
      </c>
      <c r="O784" s="23" t="s">
        <v>23</v>
      </c>
      <c r="P784" s="23" t="s">
        <v>23</v>
      </c>
      <c r="Q784" s="23" t="s">
        <v>23</v>
      </c>
      <c r="R784" s="23" t="s">
        <v>23</v>
      </c>
      <c r="S784" s="23" t="s">
        <v>24</v>
      </c>
      <c r="T784" s="24" t="s">
        <v>2149</v>
      </c>
      <c r="U784" s="24" t="s">
        <v>3068</v>
      </c>
      <c r="V784" s="22" t="s">
        <v>36</v>
      </c>
      <c r="W784" s="8" t="s">
        <v>2149</v>
      </c>
      <c r="X784" t="str">
        <f>VLOOKUP(E784,Planilha2!A:D,3,FALSE)</f>
        <v>Região Intermediária de Belo Horizonte</v>
      </c>
      <c r="Y784">
        <f>VLOOKUP(E784,Planilha2!A:D,4,FALSE)</f>
        <v>0.81</v>
      </c>
      <c r="Z784" s="16">
        <f t="shared" si="49"/>
        <v>1</v>
      </c>
      <c r="AA784" s="16">
        <f t="shared" si="50"/>
        <v>1</v>
      </c>
      <c r="AB784" s="16">
        <f t="shared" si="51"/>
        <v>1</v>
      </c>
    </row>
    <row r="785" spans="1:28" ht="73.5" customHeight="1" x14ac:dyDescent="0.25">
      <c r="A785" s="21">
        <v>275503</v>
      </c>
      <c r="B785" s="22" t="s">
        <v>2152</v>
      </c>
      <c r="C785" s="22" t="s">
        <v>2153</v>
      </c>
      <c r="D785" s="22" t="s">
        <v>28</v>
      </c>
      <c r="E785" s="23">
        <v>3103801</v>
      </c>
      <c r="F785" s="22" t="s">
        <v>2154</v>
      </c>
      <c r="G785" s="22" t="str">
        <f t="shared" si="48"/>
        <v>Região Intermediária de Patos de Minas</v>
      </c>
      <c r="H785" s="22">
        <f>VLOOKUP(E785,Planilha2!A:D,4,FALSE)</f>
        <v>0.72399999999999998</v>
      </c>
      <c r="I785" s="22" t="s">
        <v>40</v>
      </c>
      <c r="J785" s="22" t="s">
        <v>22</v>
      </c>
      <c r="K785" s="22" t="s">
        <v>22</v>
      </c>
      <c r="L785" s="22" t="s">
        <v>22</v>
      </c>
      <c r="M785" s="22" t="s">
        <v>22</v>
      </c>
      <c r="N785" s="22" t="s">
        <v>22</v>
      </c>
      <c r="O785" s="23" t="s">
        <v>117</v>
      </c>
      <c r="P785" s="23" t="s">
        <v>58</v>
      </c>
      <c r="Q785" s="23" t="s">
        <v>58</v>
      </c>
      <c r="R785" s="23" t="s">
        <v>58</v>
      </c>
      <c r="S785" s="23" t="s">
        <v>58</v>
      </c>
      <c r="T785" s="24" t="s">
        <v>2155</v>
      </c>
      <c r="U785" s="24" t="s">
        <v>3068</v>
      </c>
      <c r="V785" s="22" t="s">
        <v>36</v>
      </c>
      <c r="W785" s="8" t="s">
        <v>2155</v>
      </c>
      <c r="X785" t="str">
        <f>VLOOKUP(E785,Planilha2!A:D,3,FALSE)</f>
        <v>Região Intermediária de Patos de Minas</v>
      </c>
      <c r="Y785">
        <f>VLOOKUP(E785,Planilha2!A:D,4,FALSE)</f>
        <v>0.72399999999999998</v>
      </c>
      <c r="Z785" s="16">
        <f t="shared" si="49"/>
        <v>1</v>
      </c>
      <c r="AA785" s="16">
        <f t="shared" si="50"/>
        <v>1</v>
      </c>
      <c r="AB785" s="16">
        <f t="shared" si="51"/>
        <v>1</v>
      </c>
    </row>
    <row r="786" spans="1:28" ht="73.5" customHeight="1" x14ac:dyDescent="0.25">
      <c r="A786" s="21">
        <v>275520</v>
      </c>
      <c r="B786" s="22" t="s">
        <v>2159</v>
      </c>
      <c r="C786" s="22" t="s">
        <v>2160</v>
      </c>
      <c r="D786" s="22" t="s">
        <v>92</v>
      </c>
      <c r="E786" s="23">
        <v>3104007</v>
      </c>
      <c r="F786" s="22" t="s">
        <v>782</v>
      </c>
      <c r="G786" s="22" t="str">
        <f t="shared" si="48"/>
        <v>Região Intermediária de Uberaba</v>
      </c>
      <c r="H786" s="22">
        <f>VLOOKUP(E786,Planilha2!A:D,4,FALSE)</f>
        <v>0.77200000000000002</v>
      </c>
      <c r="I786" s="22" t="s">
        <v>40</v>
      </c>
      <c r="J786" s="22" t="s">
        <v>22</v>
      </c>
      <c r="K786" s="22" t="s">
        <v>22</v>
      </c>
      <c r="L786" s="22" t="s">
        <v>22</v>
      </c>
      <c r="M786" s="22" t="s">
        <v>22</v>
      </c>
      <c r="N786" s="22" t="s">
        <v>22</v>
      </c>
      <c r="O786" s="23" t="s">
        <v>23</v>
      </c>
      <c r="P786" s="23" t="s">
        <v>23</v>
      </c>
      <c r="Q786" s="23" t="s">
        <v>23</v>
      </c>
      <c r="R786" s="23" t="s">
        <v>23</v>
      </c>
      <c r="S786" s="23" t="s">
        <v>24</v>
      </c>
      <c r="T786" s="24" t="s">
        <v>618</v>
      </c>
      <c r="U786" s="24" t="s">
        <v>3068</v>
      </c>
      <c r="V786" s="22" t="s">
        <v>36</v>
      </c>
      <c r="W786" s="8" t="s">
        <v>618</v>
      </c>
      <c r="X786" t="str">
        <f>VLOOKUP(E786,Planilha2!A:D,3,FALSE)</f>
        <v>Região Intermediária de Uberaba</v>
      </c>
      <c r="Y786">
        <f>VLOOKUP(E786,Planilha2!A:D,4,FALSE)</f>
        <v>0.77200000000000002</v>
      </c>
      <c r="Z786" s="16">
        <f t="shared" si="49"/>
        <v>1</v>
      </c>
      <c r="AA786" s="16">
        <f t="shared" si="50"/>
        <v>1</v>
      </c>
      <c r="AB786" s="16">
        <f t="shared" si="51"/>
        <v>1</v>
      </c>
    </row>
    <row r="787" spans="1:28" ht="73.5" customHeight="1" x14ac:dyDescent="0.25">
      <c r="A787" s="21">
        <v>275524</v>
      </c>
      <c r="B787" s="22" t="s">
        <v>2163</v>
      </c>
      <c r="C787" s="22" t="s">
        <v>2164</v>
      </c>
      <c r="D787" s="22" t="s">
        <v>276</v>
      </c>
      <c r="E787" s="23">
        <v>3106200</v>
      </c>
      <c r="F787" s="22" t="s">
        <v>61</v>
      </c>
      <c r="G787" s="22" t="str">
        <f t="shared" si="48"/>
        <v>Região Intermediária de Belo Horizonte</v>
      </c>
      <c r="H787" s="22">
        <f>VLOOKUP(E787,Planilha2!A:D,4,FALSE)</f>
        <v>0.81</v>
      </c>
      <c r="I787" s="22" t="s">
        <v>22</v>
      </c>
      <c r="J787" s="22" t="s">
        <v>40</v>
      </c>
      <c r="K787" s="22" t="s">
        <v>22</v>
      </c>
      <c r="L787" s="22" t="s">
        <v>22</v>
      </c>
      <c r="M787" s="22" t="s">
        <v>22</v>
      </c>
      <c r="N787" s="22" t="s">
        <v>22</v>
      </c>
      <c r="O787" s="23" t="s">
        <v>23</v>
      </c>
      <c r="P787" s="23" t="s">
        <v>23</v>
      </c>
      <c r="Q787" s="23" t="s">
        <v>23</v>
      </c>
      <c r="R787" s="23" t="s">
        <v>23</v>
      </c>
      <c r="S787" s="23" t="s">
        <v>24</v>
      </c>
      <c r="T787" s="24" t="s">
        <v>1544</v>
      </c>
      <c r="U787" s="24" t="s">
        <v>3068</v>
      </c>
      <c r="V787" s="22" t="s">
        <v>36</v>
      </c>
      <c r="W787" s="8" t="s">
        <v>1544</v>
      </c>
      <c r="X787" t="str">
        <f>VLOOKUP(E787,Planilha2!A:D,3,FALSE)</f>
        <v>Região Intermediária de Belo Horizonte</v>
      </c>
      <c r="Y787">
        <f>VLOOKUP(E787,Planilha2!A:D,4,FALSE)</f>
        <v>0.81</v>
      </c>
      <c r="Z787" s="16">
        <f t="shared" si="49"/>
        <v>1</v>
      </c>
      <c r="AA787" s="16">
        <f t="shared" si="50"/>
        <v>1</v>
      </c>
      <c r="AB787" s="16">
        <f t="shared" si="51"/>
        <v>1</v>
      </c>
    </row>
    <row r="788" spans="1:28" ht="73.5" customHeight="1" x14ac:dyDescent="0.25">
      <c r="A788" s="21">
        <v>275557</v>
      </c>
      <c r="B788" s="22" t="s">
        <v>2173</v>
      </c>
      <c r="C788" s="22" t="s">
        <v>1625</v>
      </c>
      <c r="D788" s="22" t="s">
        <v>92</v>
      </c>
      <c r="E788" s="23">
        <v>3131307</v>
      </c>
      <c r="F788" s="22" t="s">
        <v>121</v>
      </c>
      <c r="G788" s="22" t="str">
        <f t="shared" si="48"/>
        <v>Região Intermediária de Ipatinga</v>
      </c>
      <c r="H788" s="22">
        <f>VLOOKUP(E788,Planilha2!A:D,4,FALSE)</f>
        <v>0.77100000000000002</v>
      </c>
      <c r="I788" s="22" t="s">
        <v>22</v>
      </c>
      <c r="J788" s="22" t="s">
        <v>22</v>
      </c>
      <c r="K788" s="22" t="s">
        <v>22</v>
      </c>
      <c r="L788" s="22" t="s">
        <v>22</v>
      </c>
      <c r="M788" s="22" t="s">
        <v>22</v>
      </c>
      <c r="N788" s="22" t="s">
        <v>22</v>
      </c>
      <c r="O788" s="23" t="s">
        <v>23</v>
      </c>
      <c r="P788" s="23" t="s">
        <v>58</v>
      </c>
      <c r="Q788" s="23" t="s">
        <v>23</v>
      </c>
      <c r="R788" s="23" t="s">
        <v>23</v>
      </c>
      <c r="S788" s="23" t="s">
        <v>93</v>
      </c>
      <c r="T788" s="24" t="s">
        <v>1084</v>
      </c>
      <c r="U788" s="24" t="s">
        <v>3068</v>
      </c>
      <c r="V788" s="22" t="s">
        <v>36</v>
      </c>
      <c r="W788" s="9" t="s">
        <v>1084</v>
      </c>
      <c r="X788" t="str">
        <f>VLOOKUP(E788,Planilha2!A:D,3,FALSE)</f>
        <v>Região Intermediária de Ipatinga</v>
      </c>
      <c r="Y788">
        <f>VLOOKUP(E788,Planilha2!A:D,4,FALSE)</f>
        <v>0.77100000000000002</v>
      </c>
      <c r="Z788" s="16">
        <f t="shared" si="49"/>
        <v>1</v>
      </c>
      <c r="AA788" s="16">
        <f t="shared" si="50"/>
        <v>1</v>
      </c>
      <c r="AB788" s="16">
        <f t="shared" si="51"/>
        <v>2</v>
      </c>
    </row>
    <row r="789" spans="1:28" ht="73.5" customHeight="1" x14ac:dyDescent="0.25">
      <c r="A789" s="21">
        <v>275588</v>
      </c>
      <c r="B789" s="22" t="s">
        <v>2177</v>
      </c>
      <c r="C789" s="22" t="s">
        <v>2178</v>
      </c>
      <c r="D789" s="22" t="s">
        <v>208</v>
      </c>
      <c r="E789" s="23">
        <v>3106200</v>
      </c>
      <c r="F789" s="22" t="s">
        <v>61</v>
      </c>
      <c r="G789" s="22" t="str">
        <f t="shared" si="48"/>
        <v>Região Intermediária de Belo Horizonte</v>
      </c>
      <c r="H789" s="22">
        <f>VLOOKUP(E789,Planilha2!A:D,4,FALSE)</f>
        <v>0.81</v>
      </c>
      <c r="I789" s="22" t="s">
        <v>22</v>
      </c>
      <c r="J789" s="22" t="s">
        <v>22</v>
      </c>
      <c r="K789" s="22" t="s">
        <v>22</v>
      </c>
      <c r="L789" s="22" t="s">
        <v>22</v>
      </c>
      <c r="M789" s="22" t="s">
        <v>22</v>
      </c>
      <c r="N789" s="22" t="s">
        <v>40</v>
      </c>
      <c r="O789" s="23" t="s">
        <v>23</v>
      </c>
      <c r="P789" s="23" t="s">
        <v>23</v>
      </c>
      <c r="Q789" s="23" t="s">
        <v>23</v>
      </c>
      <c r="R789" s="23" t="s">
        <v>23</v>
      </c>
      <c r="S789" s="23" t="s">
        <v>30</v>
      </c>
      <c r="T789" s="24" t="s">
        <v>1077</v>
      </c>
      <c r="U789" s="24" t="s">
        <v>3068</v>
      </c>
      <c r="V789" s="22" t="s">
        <v>36</v>
      </c>
      <c r="W789" s="9" t="s">
        <v>1077</v>
      </c>
      <c r="X789" t="str">
        <f>VLOOKUP(E789,Planilha2!A:D,3,FALSE)</f>
        <v>Região Intermediária de Belo Horizonte</v>
      </c>
      <c r="Y789">
        <f>VLOOKUP(E789,Planilha2!A:D,4,FALSE)</f>
        <v>0.81</v>
      </c>
      <c r="Z789" s="16">
        <f t="shared" si="49"/>
        <v>1</v>
      </c>
      <c r="AA789" s="16">
        <f t="shared" si="50"/>
        <v>1</v>
      </c>
      <c r="AB789" s="16">
        <f t="shared" si="51"/>
        <v>1</v>
      </c>
    </row>
    <row r="790" spans="1:28" ht="73.5" customHeight="1" x14ac:dyDescent="0.25">
      <c r="A790" s="21">
        <v>275598</v>
      </c>
      <c r="B790" s="22" t="s">
        <v>2182</v>
      </c>
      <c r="C790" s="22" t="s">
        <v>2181</v>
      </c>
      <c r="D790" s="22" t="s">
        <v>92</v>
      </c>
      <c r="E790" s="23">
        <v>3125101</v>
      </c>
      <c r="F790" s="22" t="s">
        <v>2167</v>
      </c>
      <c r="G790" s="22" t="str">
        <f t="shared" si="48"/>
        <v>Região Intermediária de Pouso Alegre</v>
      </c>
      <c r="H790" s="22">
        <f>VLOOKUP(E790,Planilha2!A:D,4,FALSE)</f>
        <v>0.73199999999999998</v>
      </c>
      <c r="I790" s="22" t="s">
        <v>22</v>
      </c>
      <c r="J790" s="22" t="s">
        <v>22</v>
      </c>
      <c r="K790" s="22" t="s">
        <v>22</v>
      </c>
      <c r="L790" s="22" t="s">
        <v>40</v>
      </c>
      <c r="M790" s="22" t="s">
        <v>22</v>
      </c>
      <c r="N790" s="22" t="s">
        <v>22</v>
      </c>
      <c r="O790" s="23" t="s">
        <v>23</v>
      </c>
      <c r="P790" s="23" t="s">
        <v>58</v>
      </c>
      <c r="Q790" s="23" t="s">
        <v>23</v>
      </c>
      <c r="R790" s="23" t="s">
        <v>23</v>
      </c>
      <c r="S790" s="23" t="s">
        <v>93</v>
      </c>
      <c r="T790" s="24" t="s">
        <v>347</v>
      </c>
      <c r="U790" s="24" t="s">
        <v>3068</v>
      </c>
      <c r="V790" s="22" t="s">
        <v>36</v>
      </c>
      <c r="W790" s="8" t="s">
        <v>347</v>
      </c>
      <c r="X790" t="str">
        <f>VLOOKUP(E790,Planilha2!A:D,3,FALSE)</f>
        <v>Região Intermediária de Pouso Alegre</v>
      </c>
      <c r="Y790">
        <f>VLOOKUP(E790,Planilha2!A:D,4,FALSE)</f>
        <v>0.73199999999999998</v>
      </c>
      <c r="Z790" s="16">
        <f t="shared" si="49"/>
        <v>1</v>
      </c>
      <c r="AA790" s="16">
        <f t="shared" si="50"/>
        <v>1</v>
      </c>
      <c r="AB790" s="16">
        <f t="shared" si="51"/>
        <v>1</v>
      </c>
    </row>
    <row r="791" spans="1:28" ht="73.5" customHeight="1" x14ac:dyDescent="0.25">
      <c r="A791" s="21">
        <v>275612</v>
      </c>
      <c r="B791" s="22" t="s">
        <v>1180</v>
      </c>
      <c r="C791" s="22" t="s">
        <v>1181</v>
      </c>
      <c r="D791" s="22" t="s">
        <v>44</v>
      </c>
      <c r="E791" s="23">
        <v>3150406</v>
      </c>
      <c r="F791" s="22" t="s">
        <v>1182</v>
      </c>
      <c r="G791" s="22" t="str">
        <f t="shared" si="48"/>
        <v>Região Intermediária de Divinópolis</v>
      </c>
      <c r="H791" s="22">
        <f>VLOOKUP(E791,Planilha2!A:D,4,FALSE)</f>
        <v>0.626</v>
      </c>
      <c r="I791" s="22" t="s">
        <v>22</v>
      </c>
      <c r="J791" s="22" t="s">
        <v>22</v>
      </c>
      <c r="K791" s="22" t="s">
        <v>22</v>
      </c>
      <c r="L791" s="22" t="s">
        <v>22</v>
      </c>
      <c r="M791" s="22" t="s">
        <v>22</v>
      </c>
      <c r="N791" s="22" t="s">
        <v>22</v>
      </c>
      <c r="O791" s="23" t="s">
        <v>23</v>
      </c>
      <c r="P791" s="23" t="s">
        <v>23</v>
      </c>
      <c r="Q791" s="23" t="s">
        <v>23</v>
      </c>
      <c r="R791" s="23" t="s">
        <v>23</v>
      </c>
      <c r="S791" s="23" t="s">
        <v>30</v>
      </c>
      <c r="T791" s="24" t="s">
        <v>310</v>
      </c>
      <c r="U791" s="24" t="s">
        <v>3068</v>
      </c>
      <c r="V791" s="22" t="s">
        <v>36</v>
      </c>
      <c r="W791" s="8" t="s">
        <v>310</v>
      </c>
      <c r="X791" t="str">
        <f>VLOOKUP(E791,Planilha2!A:D,3,FALSE)</f>
        <v>Região Intermediária de Divinópolis</v>
      </c>
      <c r="Y791">
        <f>VLOOKUP(E791,Planilha2!A:D,4,FALSE)</f>
        <v>0.626</v>
      </c>
      <c r="Z791" s="16">
        <f t="shared" si="49"/>
        <v>1</v>
      </c>
      <c r="AA791" s="16">
        <f t="shared" si="50"/>
        <v>2</v>
      </c>
      <c r="AB791" s="16">
        <f t="shared" si="51"/>
        <v>2</v>
      </c>
    </row>
    <row r="792" spans="1:28" ht="73.5" customHeight="1" x14ac:dyDescent="0.25">
      <c r="A792" s="21">
        <v>275689</v>
      </c>
      <c r="B792" s="22" t="s">
        <v>2188</v>
      </c>
      <c r="C792" s="22" t="s">
        <v>2189</v>
      </c>
      <c r="D792" s="22" t="s">
        <v>208</v>
      </c>
      <c r="E792" s="23">
        <v>3106705</v>
      </c>
      <c r="F792" s="22" t="s">
        <v>326</v>
      </c>
      <c r="G792" s="22" t="str">
        <f t="shared" si="48"/>
        <v>Região Intermediária de Belo Horizonte</v>
      </c>
      <c r="H792" s="22">
        <f>VLOOKUP(E792,Planilha2!A:D,4,FALSE)</f>
        <v>0.749</v>
      </c>
      <c r="I792" s="22" t="s">
        <v>22</v>
      </c>
      <c r="J792" s="22" t="s">
        <v>22</v>
      </c>
      <c r="K792" s="22" t="s">
        <v>22</v>
      </c>
      <c r="L792" s="22" t="s">
        <v>22</v>
      </c>
      <c r="M792" s="22" t="s">
        <v>22</v>
      </c>
      <c r="N792" s="22" t="s">
        <v>22</v>
      </c>
      <c r="O792" s="23" t="s">
        <v>23</v>
      </c>
      <c r="P792" s="23" t="s">
        <v>23</v>
      </c>
      <c r="Q792" s="23" t="s">
        <v>58</v>
      </c>
      <c r="R792" s="23" t="s">
        <v>23</v>
      </c>
      <c r="S792" s="23" t="s">
        <v>93</v>
      </c>
      <c r="T792" s="24" t="s">
        <v>618</v>
      </c>
      <c r="U792" s="24" t="s">
        <v>3068</v>
      </c>
      <c r="V792" s="22" t="s">
        <v>36</v>
      </c>
      <c r="W792" s="9" t="s">
        <v>618</v>
      </c>
      <c r="X792" t="str">
        <f>VLOOKUP(E792,Planilha2!A:D,3,FALSE)</f>
        <v>Região Intermediária de Belo Horizonte</v>
      </c>
      <c r="Y792">
        <f>VLOOKUP(E792,Planilha2!A:D,4,FALSE)</f>
        <v>0.749</v>
      </c>
      <c r="Z792" s="16">
        <f t="shared" si="49"/>
        <v>1</v>
      </c>
      <c r="AA792" s="16">
        <f t="shared" si="50"/>
        <v>1</v>
      </c>
      <c r="AB792" s="16">
        <f t="shared" si="51"/>
        <v>1</v>
      </c>
    </row>
    <row r="793" spans="1:28" ht="73.5" customHeight="1" x14ac:dyDescent="0.25">
      <c r="A793" s="21">
        <v>275725</v>
      </c>
      <c r="B793" s="22" t="s">
        <v>2197</v>
      </c>
      <c r="C793" s="22" t="s">
        <v>2198</v>
      </c>
      <c r="D793" s="22" t="s">
        <v>92</v>
      </c>
      <c r="E793" s="23">
        <v>3106200</v>
      </c>
      <c r="F793" s="22" t="s">
        <v>61</v>
      </c>
      <c r="G793" s="22" t="str">
        <f t="shared" si="48"/>
        <v>Região Intermediária de Belo Horizonte</v>
      </c>
      <c r="H793" s="22">
        <f>VLOOKUP(E793,Planilha2!A:D,4,FALSE)</f>
        <v>0.81</v>
      </c>
      <c r="I793" s="22" t="s">
        <v>22</v>
      </c>
      <c r="J793" s="22" t="s">
        <v>40</v>
      </c>
      <c r="K793" s="22" t="s">
        <v>22</v>
      </c>
      <c r="L793" s="22" t="s">
        <v>22</v>
      </c>
      <c r="M793" s="22" t="s">
        <v>22</v>
      </c>
      <c r="N793" s="22" t="s">
        <v>22</v>
      </c>
      <c r="O793" s="23" t="s">
        <v>23</v>
      </c>
      <c r="P793" s="23" t="s">
        <v>58</v>
      </c>
      <c r="Q793" s="23" t="s">
        <v>58</v>
      </c>
      <c r="R793" s="23" t="s">
        <v>58</v>
      </c>
      <c r="S793" s="23" t="s">
        <v>23</v>
      </c>
      <c r="T793" s="24" t="s">
        <v>618</v>
      </c>
      <c r="U793" s="24" t="s">
        <v>3068</v>
      </c>
      <c r="V793" s="22" t="s">
        <v>36</v>
      </c>
      <c r="W793" s="8" t="s">
        <v>618</v>
      </c>
      <c r="X793" t="str">
        <f>VLOOKUP(E793,Planilha2!A:D,3,FALSE)</f>
        <v>Região Intermediária de Belo Horizonte</v>
      </c>
      <c r="Y793">
        <f>VLOOKUP(E793,Planilha2!A:D,4,FALSE)</f>
        <v>0.81</v>
      </c>
      <c r="Z793" s="16">
        <f t="shared" si="49"/>
        <v>1</v>
      </c>
      <c r="AA793" s="16">
        <f t="shared" si="50"/>
        <v>1</v>
      </c>
      <c r="AB793" s="16">
        <f t="shared" si="51"/>
        <v>1</v>
      </c>
    </row>
    <row r="794" spans="1:28" ht="73.5" customHeight="1" x14ac:dyDescent="0.25">
      <c r="A794" s="21">
        <v>275775</v>
      </c>
      <c r="B794" s="22" t="s">
        <v>2199</v>
      </c>
      <c r="C794" s="22" t="s">
        <v>2200</v>
      </c>
      <c r="D794" s="22" t="s">
        <v>92</v>
      </c>
      <c r="E794" s="23">
        <v>3106200</v>
      </c>
      <c r="F794" s="22" t="s">
        <v>61</v>
      </c>
      <c r="G794" s="22" t="str">
        <f t="shared" si="48"/>
        <v>Região Intermediária de Belo Horizonte</v>
      </c>
      <c r="H794" s="22">
        <f>VLOOKUP(E794,Planilha2!A:D,4,FALSE)</f>
        <v>0.81</v>
      </c>
      <c r="I794" s="22" t="s">
        <v>40</v>
      </c>
      <c r="J794" s="22" t="s">
        <v>22</v>
      </c>
      <c r="K794" s="22" t="s">
        <v>22</v>
      </c>
      <c r="L794" s="22" t="s">
        <v>22</v>
      </c>
      <c r="M794" s="22" t="s">
        <v>22</v>
      </c>
      <c r="N794" s="22" t="s">
        <v>40</v>
      </c>
      <c r="O794" s="23" t="s">
        <v>23</v>
      </c>
      <c r="P794" s="23" t="s">
        <v>23</v>
      </c>
      <c r="Q794" s="23" t="s">
        <v>23</v>
      </c>
      <c r="R794" s="23" t="s">
        <v>23</v>
      </c>
      <c r="S794" s="23" t="s">
        <v>24</v>
      </c>
      <c r="T794" s="24" t="s">
        <v>392</v>
      </c>
      <c r="U794" s="24" t="s">
        <v>3068</v>
      </c>
      <c r="V794" s="22" t="s">
        <v>36</v>
      </c>
      <c r="W794" s="8" t="s">
        <v>392</v>
      </c>
      <c r="X794" t="str">
        <f>VLOOKUP(E794,Planilha2!A:D,3,FALSE)</f>
        <v>Região Intermediária de Belo Horizonte</v>
      </c>
      <c r="Y794">
        <f>VLOOKUP(E794,Planilha2!A:D,4,FALSE)</f>
        <v>0.81</v>
      </c>
      <c r="Z794" s="16">
        <f t="shared" si="49"/>
        <v>1</v>
      </c>
      <c r="AA794" s="16">
        <f t="shared" si="50"/>
        <v>1</v>
      </c>
      <c r="AB794" s="16">
        <f t="shared" si="51"/>
        <v>1</v>
      </c>
    </row>
    <row r="795" spans="1:28" ht="73.5" customHeight="1" x14ac:dyDescent="0.25">
      <c r="A795" s="21">
        <v>275798</v>
      </c>
      <c r="B795" s="22" t="s">
        <v>2201</v>
      </c>
      <c r="C795" s="22" t="s">
        <v>2202</v>
      </c>
      <c r="D795" s="22" t="s">
        <v>92</v>
      </c>
      <c r="E795" s="23">
        <v>3106200</v>
      </c>
      <c r="F795" s="22" t="s">
        <v>61</v>
      </c>
      <c r="G795" s="22" t="str">
        <f t="shared" si="48"/>
        <v>Região Intermediária de Belo Horizonte</v>
      </c>
      <c r="H795" s="22">
        <f>VLOOKUP(E795,Planilha2!A:D,4,FALSE)</f>
        <v>0.81</v>
      </c>
      <c r="I795" s="22" t="s">
        <v>22</v>
      </c>
      <c r="J795" s="22" t="s">
        <v>40</v>
      </c>
      <c r="K795" s="22" t="s">
        <v>22</v>
      </c>
      <c r="L795" s="22" t="s">
        <v>22</v>
      </c>
      <c r="M795" s="22" t="s">
        <v>22</v>
      </c>
      <c r="N795" s="22" t="s">
        <v>22</v>
      </c>
      <c r="O795" s="23" t="s">
        <v>23</v>
      </c>
      <c r="P795" s="23" t="s">
        <v>23</v>
      </c>
      <c r="Q795" s="23" t="s">
        <v>23</v>
      </c>
      <c r="R795" s="23" t="s">
        <v>23</v>
      </c>
      <c r="S795" s="23" t="s">
        <v>24</v>
      </c>
      <c r="T795" s="24" t="s">
        <v>85</v>
      </c>
      <c r="U795" s="24" t="s">
        <v>3068</v>
      </c>
      <c r="V795" s="22" t="s">
        <v>36</v>
      </c>
      <c r="W795" s="8" t="s">
        <v>85</v>
      </c>
      <c r="X795" t="str">
        <f>VLOOKUP(E795,Planilha2!A:D,3,FALSE)</f>
        <v>Região Intermediária de Belo Horizonte</v>
      </c>
      <c r="Y795">
        <f>VLOOKUP(E795,Planilha2!A:D,4,FALSE)</f>
        <v>0.81</v>
      </c>
      <c r="Z795" s="16">
        <f t="shared" si="49"/>
        <v>1</v>
      </c>
      <c r="AA795" s="16">
        <f t="shared" si="50"/>
        <v>1</v>
      </c>
      <c r="AB795" s="16">
        <f t="shared" si="51"/>
        <v>1</v>
      </c>
    </row>
    <row r="796" spans="1:28" ht="73.5" customHeight="1" x14ac:dyDescent="0.25">
      <c r="A796" s="21">
        <v>275885</v>
      </c>
      <c r="B796" s="22" t="s">
        <v>2215</v>
      </c>
      <c r="C796" s="22" t="s">
        <v>2216</v>
      </c>
      <c r="D796" s="22" t="s">
        <v>92</v>
      </c>
      <c r="E796" s="23">
        <v>3136207</v>
      </c>
      <c r="F796" s="22" t="s">
        <v>2217</v>
      </c>
      <c r="G796" s="22" t="str">
        <f t="shared" si="48"/>
        <v>Região Intermediária de Ipatinga</v>
      </c>
      <c r="H796" s="22">
        <f>VLOOKUP(E796,Planilha2!A:D,4,FALSE)</f>
        <v>0.75800000000000001</v>
      </c>
      <c r="I796" s="22" t="s">
        <v>40</v>
      </c>
      <c r="J796" s="22" t="s">
        <v>22</v>
      </c>
      <c r="K796" s="22" t="s">
        <v>22</v>
      </c>
      <c r="L796" s="22" t="s">
        <v>40</v>
      </c>
      <c r="M796" s="22" t="s">
        <v>22</v>
      </c>
      <c r="N796" s="22" t="s">
        <v>22</v>
      </c>
      <c r="O796" s="23" t="s">
        <v>23</v>
      </c>
      <c r="P796" s="23" t="s">
        <v>58</v>
      </c>
      <c r="Q796" s="23" t="s">
        <v>58</v>
      </c>
      <c r="R796" s="23" t="s">
        <v>58</v>
      </c>
      <c r="S796" s="23" t="s">
        <v>23</v>
      </c>
      <c r="T796" s="24">
        <v>63.125</v>
      </c>
      <c r="U796" s="24" t="s">
        <v>3068</v>
      </c>
      <c r="V796" s="22" t="s">
        <v>36</v>
      </c>
      <c r="W796" s="9">
        <v>63.125</v>
      </c>
      <c r="X796" t="str">
        <f>VLOOKUP(E796,Planilha2!A:D,3,FALSE)</f>
        <v>Região Intermediária de Ipatinga</v>
      </c>
      <c r="Y796">
        <f>VLOOKUP(E796,Planilha2!A:D,4,FALSE)</f>
        <v>0.75800000000000001</v>
      </c>
      <c r="Z796" s="16">
        <f t="shared" si="49"/>
        <v>1</v>
      </c>
      <c r="AA796" s="16">
        <f t="shared" si="50"/>
        <v>1</v>
      </c>
      <c r="AB796" s="16">
        <f t="shared" si="51"/>
        <v>1</v>
      </c>
    </row>
    <row r="797" spans="1:28" ht="73.5" customHeight="1" x14ac:dyDescent="0.25">
      <c r="A797" s="21">
        <v>275905</v>
      </c>
      <c r="B797" s="22" t="s">
        <v>2218</v>
      </c>
      <c r="C797" s="22" t="s">
        <v>2219</v>
      </c>
      <c r="D797" s="22" t="s">
        <v>92</v>
      </c>
      <c r="E797" s="23">
        <v>3106200</v>
      </c>
      <c r="F797" s="22" t="s">
        <v>61</v>
      </c>
      <c r="G797" s="22" t="str">
        <f t="shared" si="48"/>
        <v>Região Intermediária de Belo Horizonte</v>
      </c>
      <c r="H797" s="22">
        <f>VLOOKUP(E797,Planilha2!A:D,4,FALSE)</f>
        <v>0.81</v>
      </c>
      <c r="I797" s="22" t="s">
        <v>22</v>
      </c>
      <c r="J797" s="22" t="s">
        <v>40</v>
      </c>
      <c r="K797" s="22" t="s">
        <v>22</v>
      </c>
      <c r="L797" s="22" t="s">
        <v>22</v>
      </c>
      <c r="M797" s="22" t="s">
        <v>22</v>
      </c>
      <c r="N797" s="22" t="s">
        <v>22</v>
      </c>
      <c r="O797" s="23" t="s">
        <v>23</v>
      </c>
      <c r="P797" s="23" t="s">
        <v>58</v>
      </c>
      <c r="Q797" s="23" t="s">
        <v>58</v>
      </c>
      <c r="R797" s="23" t="s">
        <v>58</v>
      </c>
      <c r="S797" s="23" t="s">
        <v>23</v>
      </c>
      <c r="T797" s="24" t="s">
        <v>662</v>
      </c>
      <c r="U797" s="24" t="s">
        <v>3068</v>
      </c>
      <c r="V797" s="22" t="s">
        <v>36</v>
      </c>
      <c r="W797" s="9" t="s">
        <v>662</v>
      </c>
      <c r="X797" t="str">
        <f>VLOOKUP(E797,Planilha2!A:D,3,FALSE)</f>
        <v>Região Intermediária de Belo Horizonte</v>
      </c>
      <c r="Y797">
        <f>VLOOKUP(E797,Planilha2!A:D,4,FALSE)</f>
        <v>0.81</v>
      </c>
      <c r="Z797" s="16">
        <f t="shared" si="49"/>
        <v>1</v>
      </c>
      <c r="AA797" s="16">
        <f t="shared" si="50"/>
        <v>1</v>
      </c>
      <c r="AB797" s="16">
        <f t="shared" si="51"/>
        <v>1</v>
      </c>
    </row>
    <row r="798" spans="1:28" ht="73.5" customHeight="1" x14ac:dyDescent="0.25">
      <c r="A798" s="21">
        <v>275916</v>
      </c>
      <c r="B798" s="22" t="s">
        <v>2223</v>
      </c>
      <c r="C798" s="22" t="s">
        <v>2224</v>
      </c>
      <c r="D798" s="22" t="s">
        <v>28</v>
      </c>
      <c r="E798" s="23">
        <v>3136702</v>
      </c>
      <c r="F798" s="22" t="s">
        <v>362</v>
      </c>
      <c r="G798" s="22" t="str">
        <f t="shared" si="48"/>
        <v>Região Intermediária de Juíz de Fora</v>
      </c>
      <c r="H798" s="22">
        <f>VLOOKUP(E798,Planilha2!A:D,4,FALSE)</f>
        <v>0.77800000000000002</v>
      </c>
      <c r="I798" s="22" t="s">
        <v>40</v>
      </c>
      <c r="J798" s="22" t="s">
        <v>22</v>
      </c>
      <c r="K798" s="22" t="s">
        <v>22</v>
      </c>
      <c r="L798" s="22" t="s">
        <v>22</v>
      </c>
      <c r="M798" s="22" t="s">
        <v>22</v>
      </c>
      <c r="N798" s="22" t="s">
        <v>22</v>
      </c>
      <c r="O798" s="23" t="s">
        <v>23</v>
      </c>
      <c r="P798" s="23" t="s">
        <v>23</v>
      </c>
      <c r="Q798" s="23" t="s">
        <v>23</v>
      </c>
      <c r="R798" s="23" t="s">
        <v>23</v>
      </c>
      <c r="S798" s="23" t="s">
        <v>30</v>
      </c>
      <c r="T798" s="24" t="s">
        <v>2225</v>
      </c>
      <c r="U798" s="24" t="s">
        <v>3068</v>
      </c>
      <c r="V798" s="22" t="s">
        <v>36</v>
      </c>
      <c r="W798" s="9" t="s">
        <v>2225</v>
      </c>
      <c r="X798" t="str">
        <f>VLOOKUP(E798,Planilha2!A:D,3,FALSE)</f>
        <v>Região Intermediária de Juíz de Fora</v>
      </c>
      <c r="Y798">
        <f>VLOOKUP(E798,Planilha2!A:D,4,FALSE)</f>
        <v>0.77800000000000002</v>
      </c>
      <c r="Z798" s="16">
        <f t="shared" si="49"/>
        <v>1</v>
      </c>
      <c r="AA798" s="16">
        <f t="shared" si="50"/>
        <v>1</v>
      </c>
      <c r="AB798" s="16">
        <f t="shared" si="51"/>
        <v>1</v>
      </c>
    </row>
    <row r="799" spans="1:28" ht="73.5" customHeight="1" x14ac:dyDescent="0.25">
      <c r="A799" s="21">
        <v>275923</v>
      </c>
      <c r="B799" s="22" t="s">
        <v>2226</v>
      </c>
      <c r="C799" s="22" t="s">
        <v>2227</v>
      </c>
      <c r="D799" s="22" t="s">
        <v>104</v>
      </c>
      <c r="E799" s="23">
        <v>3136702</v>
      </c>
      <c r="F799" s="22" t="s">
        <v>198</v>
      </c>
      <c r="G799" s="22" t="str">
        <f t="shared" si="48"/>
        <v>Região Intermediária de Juíz de Fora</v>
      </c>
      <c r="H799" s="22">
        <f>VLOOKUP(E799,Planilha2!A:D,4,FALSE)</f>
        <v>0.77800000000000002</v>
      </c>
      <c r="I799" s="22" t="s">
        <v>40</v>
      </c>
      <c r="J799" s="22" t="s">
        <v>22</v>
      </c>
      <c r="K799" s="22" t="s">
        <v>22</v>
      </c>
      <c r="L799" s="22" t="s">
        <v>22</v>
      </c>
      <c r="M799" s="22" t="s">
        <v>22</v>
      </c>
      <c r="N799" s="22" t="s">
        <v>22</v>
      </c>
      <c r="O799" s="23" t="s">
        <v>117</v>
      </c>
      <c r="P799" s="23" t="s">
        <v>58</v>
      </c>
      <c r="Q799" s="23" t="s">
        <v>23</v>
      </c>
      <c r="R799" s="23" t="s">
        <v>23</v>
      </c>
      <c r="S799" s="23" t="s">
        <v>93</v>
      </c>
      <c r="T799" s="24" t="s">
        <v>759</v>
      </c>
      <c r="U799" s="24" t="s">
        <v>3068</v>
      </c>
      <c r="V799" s="22" t="s">
        <v>36</v>
      </c>
      <c r="W799" s="9" t="s">
        <v>759</v>
      </c>
      <c r="X799" t="str">
        <f>VLOOKUP(E799,Planilha2!A:D,3,FALSE)</f>
        <v>Região Intermediária de Juíz de Fora</v>
      </c>
      <c r="Y799">
        <f>VLOOKUP(E799,Planilha2!A:D,4,FALSE)</f>
        <v>0.77800000000000002</v>
      </c>
      <c r="Z799" s="16">
        <f t="shared" si="49"/>
        <v>1</v>
      </c>
      <c r="AA799" s="16">
        <f t="shared" si="50"/>
        <v>1</v>
      </c>
      <c r="AB799" s="16">
        <f t="shared" si="51"/>
        <v>1</v>
      </c>
    </row>
    <row r="800" spans="1:28" ht="73.5" customHeight="1" x14ac:dyDescent="0.25">
      <c r="A800" s="21">
        <v>275960</v>
      </c>
      <c r="B800" s="22" t="s">
        <v>2236</v>
      </c>
      <c r="C800" s="22" t="s">
        <v>2237</v>
      </c>
      <c r="D800" s="22" t="s">
        <v>20</v>
      </c>
      <c r="E800" s="23">
        <v>3170404</v>
      </c>
      <c r="F800" s="22" t="s">
        <v>1117</v>
      </c>
      <c r="G800" s="22" t="str">
        <f t="shared" si="48"/>
        <v>Região Intermediária de Patos de Minas</v>
      </c>
      <c r="H800" s="22">
        <f>VLOOKUP(E800,Planilha2!A:D,4,FALSE)</f>
        <v>0.73599999999999999</v>
      </c>
      <c r="I800" s="22" t="s">
        <v>22</v>
      </c>
      <c r="J800" s="22" t="s">
        <v>22</v>
      </c>
      <c r="K800" s="22" t="s">
        <v>22</v>
      </c>
      <c r="L800" s="22" t="s">
        <v>22</v>
      </c>
      <c r="M800" s="22" t="s">
        <v>22</v>
      </c>
      <c r="N800" s="22" t="s">
        <v>22</v>
      </c>
      <c r="O800" s="23" t="s">
        <v>23</v>
      </c>
      <c r="P800" s="23" t="s">
        <v>58</v>
      </c>
      <c r="Q800" s="23" t="s">
        <v>23</v>
      </c>
      <c r="R800" s="23" t="s">
        <v>23</v>
      </c>
      <c r="S800" s="23" t="s">
        <v>93</v>
      </c>
      <c r="T800" s="24" t="s">
        <v>35</v>
      </c>
      <c r="U800" s="24" t="s">
        <v>3068</v>
      </c>
      <c r="V800" s="22" t="s">
        <v>36</v>
      </c>
      <c r="W800" s="9" t="s">
        <v>35</v>
      </c>
      <c r="X800" t="str">
        <f>VLOOKUP(E800,Planilha2!A:D,3,FALSE)</f>
        <v>Região Intermediária de Patos de Minas</v>
      </c>
      <c r="Y800">
        <f>VLOOKUP(E800,Planilha2!A:D,4,FALSE)</f>
        <v>0.73599999999999999</v>
      </c>
      <c r="Z800" s="16">
        <f t="shared" si="49"/>
        <v>1</v>
      </c>
      <c r="AA800" s="16">
        <f t="shared" si="50"/>
        <v>1</v>
      </c>
      <c r="AB800" s="16">
        <f t="shared" si="51"/>
        <v>1</v>
      </c>
    </row>
    <row r="801" spans="1:28" ht="73.5" customHeight="1" x14ac:dyDescent="0.25">
      <c r="A801" s="21">
        <v>276070</v>
      </c>
      <c r="B801" s="22" t="s">
        <v>2246</v>
      </c>
      <c r="C801" s="22" t="s">
        <v>2247</v>
      </c>
      <c r="D801" s="22" t="s">
        <v>104</v>
      </c>
      <c r="E801" s="23">
        <v>3154606</v>
      </c>
      <c r="F801" s="22" t="s">
        <v>209</v>
      </c>
      <c r="G801" s="22" t="str">
        <f t="shared" si="48"/>
        <v>Região Intermediária de Belo Horizonte</v>
      </c>
      <c r="H801" s="22">
        <f>VLOOKUP(E801,Planilha2!A:D,4,FALSE)</f>
        <v>0.68400000000000005</v>
      </c>
      <c r="I801" s="22" t="s">
        <v>22</v>
      </c>
      <c r="J801" s="22" t="s">
        <v>22</v>
      </c>
      <c r="K801" s="22" t="s">
        <v>22</v>
      </c>
      <c r="L801" s="22" t="s">
        <v>22</v>
      </c>
      <c r="M801" s="22" t="s">
        <v>22</v>
      </c>
      <c r="N801" s="22" t="s">
        <v>40</v>
      </c>
      <c r="O801" s="23" t="s">
        <v>23</v>
      </c>
      <c r="P801" s="23" t="s">
        <v>58</v>
      </c>
      <c r="Q801" s="23" t="s">
        <v>23</v>
      </c>
      <c r="R801" s="23" t="s">
        <v>23</v>
      </c>
      <c r="S801" s="23" t="s">
        <v>93</v>
      </c>
      <c r="T801" s="24" t="s">
        <v>746</v>
      </c>
      <c r="U801" s="24" t="s">
        <v>3068</v>
      </c>
      <c r="V801" s="22" t="s">
        <v>36</v>
      </c>
      <c r="W801" s="8" t="s">
        <v>746</v>
      </c>
      <c r="X801" t="str">
        <f>VLOOKUP(E801,Planilha2!A:D,3,FALSE)</f>
        <v>Região Intermediária de Belo Horizonte</v>
      </c>
      <c r="Y801">
        <f>VLOOKUP(E801,Planilha2!A:D,4,FALSE)</f>
        <v>0.68400000000000005</v>
      </c>
      <c r="Z801" s="16">
        <f t="shared" si="49"/>
        <v>1</v>
      </c>
      <c r="AA801" s="16">
        <f t="shared" si="50"/>
        <v>1</v>
      </c>
      <c r="AB801" s="16">
        <f t="shared" si="51"/>
        <v>2</v>
      </c>
    </row>
    <row r="802" spans="1:28" ht="73.5" customHeight="1" x14ac:dyDescent="0.25">
      <c r="A802" s="21">
        <v>276079</v>
      </c>
      <c r="B802" s="22" t="s">
        <v>2250</v>
      </c>
      <c r="C802" s="22" t="s">
        <v>2251</v>
      </c>
      <c r="D802" s="22" t="s">
        <v>20</v>
      </c>
      <c r="E802" s="23">
        <v>3127701</v>
      </c>
      <c r="F802" s="22" t="s">
        <v>558</v>
      </c>
      <c r="G802" s="22" t="str">
        <f t="shared" si="48"/>
        <v>Região Intermediária de Governador Valadares</v>
      </c>
      <c r="H802" s="22">
        <f>VLOOKUP(E802,Planilha2!A:D,4,FALSE)</f>
        <v>0.72699999999999998</v>
      </c>
      <c r="I802" s="22" t="s">
        <v>22</v>
      </c>
      <c r="J802" s="22" t="s">
        <v>22</v>
      </c>
      <c r="K802" s="22" t="s">
        <v>22</v>
      </c>
      <c r="L802" s="22" t="s">
        <v>40</v>
      </c>
      <c r="M802" s="22" t="s">
        <v>22</v>
      </c>
      <c r="N802" s="22" t="s">
        <v>22</v>
      </c>
      <c r="O802" s="23" t="s">
        <v>23</v>
      </c>
      <c r="P802" s="23" t="s">
        <v>23</v>
      </c>
      <c r="Q802" s="23" t="s">
        <v>23</v>
      </c>
      <c r="R802" s="23" t="s">
        <v>23</v>
      </c>
      <c r="S802" s="23" t="s">
        <v>30</v>
      </c>
      <c r="T802" s="24" t="s">
        <v>746</v>
      </c>
      <c r="U802" s="24" t="s">
        <v>3068</v>
      </c>
      <c r="V802" s="22" t="s">
        <v>36</v>
      </c>
      <c r="W802" s="8" t="s">
        <v>746</v>
      </c>
      <c r="X802" t="str">
        <f>VLOOKUP(E802,Planilha2!A:D,3,FALSE)</f>
        <v>Região Intermediária de Governador Valadares</v>
      </c>
      <c r="Y802">
        <f>VLOOKUP(E802,Planilha2!A:D,4,FALSE)</f>
        <v>0.72699999999999998</v>
      </c>
      <c r="Z802" s="16">
        <f t="shared" si="49"/>
        <v>1</v>
      </c>
      <c r="AA802" s="16">
        <f t="shared" si="50"/>
        <v>1</v>
      </c>
      <c r="AB802" s="16">
        <f t="shared" si="51"/>
        <v>1</v>
      </c>
    </row>
    <row r="803" spans="1:28" ht="73.5" customHeight="1" x14ac:dyDescent="0.25">
      <c r="A803" s="21">
        <v>276083</v>
      </c>
      <c r="B803" s="22" t="s">
        <v>2252</v>
      </c>
      <c r="C803" s="22" t="s">
        <v>2253</v>
      </c>
      <c r="D803" s="22" t="s">
        <v>28</v>
      </c>
      <c r="E803" s="23">
        <v>3159605</v>
      </c>
      <c r="F803" s="22" t="s">
        <v>835</v>
      </c>
      <c r="G803" s="22" t="str">
        <f t="shared" si="48"/>
        <v>Região Intermediária de Pouso Alegre</v>
      </c>
      <c r="H803" s="22">
        <f>VLOOKUP(E803,Planilha2!A:D,4,FALSE)</f>
        <v>0.72099999999999997</v>
      </c>
      <c r="I803" s="22" t="s">
        <v>22</v>
      </c>
      <c r="J803" s="22" t="s">
        <v>22</v>
      </c>
      <c r="K803" s="22" t="s">
        <v>22</v>
      </c>
      <c r="L803" s="22" t="s">
        <v>22</v>
      </c>
      <c r="M803" s="22" t="s">
        <v>22</v>
      </c>
      <c r="N803" s="22" t="s">
        <v>22</v>
      </c>
      <c r="O803" s="23" t="s">
        <v>23</v>
      </c>
      <c r="P803" s="23" t="s">
        <v>23</v>
      </c>
      <c r="Q803" s="23" t="s">
        <v>58</v>
      </c>
      <c r="R803" s="23" t="s">
        <v>58</v>
      </c>
      <c r="S803" s="23" t="s">
        <v>23</v>
      </c>
      <c r="T803" s="24" t="s">
        <v>2254</v>
      </c>
      <c r="U803" s="24" t="s">
        <v>3068</v>
      </c>
      <c r="V803" s="22" t="s">
        <v>36</v>
      </c>
      <c r="W803" s="8" t="s">
        <v>2254</v>
      </c>
      <c r="X803" t="str">
        <f>VLOOKUP(E803,Planilha2!A:D,3,FALSE)</f>
        <v>Região Intermediária de Pouso Alegre</v>
      </c>
      <c r="Y803">
        <f>VLOOKUP(E803,Planilha2!A:D,4,FALSE)</f>
        <v>0.72099999999999997</v>
      </c>
      <c r="Z803" s="16">
        <f t="shared" si="49"/>
        <v>1</v>
      </c>
      <c r="AA803" s="16">
        <f t="shared" si="50"/>
        <v>1</v>
      </c>
      <c r="AB803" s="16">
        <f t="shared" si="51"/>
        <v>1</v>
      </c>
    </row>
    <row r="804" spans="1:28" ht="73.5" customHeight="1" x14ac:dyDescent="0.25">
      <c r="A804" s="21">
        <v>276138</v>
      </c>
      <c r="B804" s="22" t="s">
        <v>2256</v>
      </c>
      <c r="C804" s="22" t="s">
        <v>2257</v>
      </c>
      <c r="D804" s="22" t="s">
        <v>92</v>
      </c>
      <c r="E804" s="23">
        <v>3143302</v>
      </c>
      <c r="F804" s="22" t="s">
        <v>635</v>
      </c>
      <c r="G804" s="22" t="str">
        <f t="shared" si="48"/>
        <v>Região Intermediária de Montes Claros</v>
      </c>
      <c r="H804" s="22">
        <f>VLOOKUP(E804,Planilha2!A:D,4,FALSE)</f>
        <v>0.77</v>
      </c>
      <c r="I804" s="22" t="s">
        <v>22</v>
      </c>
      <c r="J804" s="22" t="s">
        <v>40</v>
      </c>
      <c r="K804" s="22" t="s">
        <v>22</v>
      </c>
      <c r="L804" s="22" t="s">
        <v>22</v>
      </c>
      <c r="M804" s="22" t="s">
        <v>22</v>
      </c>
      <c r="N804" s="22" t="s">
        <v>40</v>
      </c>
      <c r="O804" s="23" t="s">
        <v>23</v>
      </c>
      <c r="P804" s="23" t="s">
        <v>23</v>
      </c>
      <c r="Q804" s="23" t="s">
        <v>23</v>
      </c>
      <c r="R804" s="23" t="s">
        <v>23</v>
      </c>
      <c r="S804" s="23" t="s">
        <v>24</v>
      </c>
      <c r="T804" s="24" t="s">
        <v>1152</v>
      </c>
      <c r="U804" s="24" t="s">
        <v>3068</v>
      </c>
      <c r="V804" s="22" t="s">
        <v>36</v>
      </c>
      <c r="W804" s="9" t="s">
        <v>1152</v>
      </c>
      <c r="X804" t="str">
        <f>VLOOKUP(E804,Planilha2!A:D,3,FALSE)</f>
        <v>Região Intermediária de Montes Claros</v>
      </c>
      <c r="Y804">
        <f>VLOOKUP(E804,Planilha2!A:D,4,FALSE)</f>
        <v>0.77</v>
      </c>
      <c r="Z804" s="16">
        <f t="shared" si="49"/>
        <v>1</v>
      </c>
      <c r="AA804" s="16">
        <f t="shared" si="50"/>
        <v>1</v>
      </c>
      <c r="AB804" s="16">
        <f t="shared" si="51"/>
        <v>1</v>
      </c>
    </row>
    <row r="805" spans="1:28" ht="73.5" customHeight="1" x14ac:dyDescent="0.25">
      <c r="A805" s="21">
        <v>276235</v>
      </c>
      <c r="B805" s="22" t="s">
        <v>2269</v>
      </c>
      <c r="C805" s="22" t="s">
        <v>2270</v>
      </c>
      <c r="D805" s="22" t="s">
        <v>276</v>
      </c>
      <c r="E805" s="23">
        <v>3106200</v>
      </c>
      <c r="F805" s="22" t="s">
        <v>61</v>
      </c>
      <c r="G805" s="22" t="str">
        <f t="shared" si="48"/>
        <v>Região Intermediária de Belo Horizonte</v>
      </c>
      <c r="H805" s="22">
        <f>VLOOKUP(E805,Planilha2!A:D,4,FALSE)</f>
        <v>0.81</v>
      </c>
      <c r="I805" s="22" t="s">
        <v>22</v>
      </c>
      <c r="J805" s="22" t="s">
        <v>40</v>
      </c>
      <c r="K805" s="22" t="s">
        <v>22</v>
      </c>
      <c r="L805" s="22" t="s">
        <v>22</v>
      </c>
      <c r="M805" s="22" t="s">
        <v>22</v>
      </c>
      <c r="N805" s="22" t="s">
        <v>40</v>
      </c>
      <c r="O805" s="23" t="s">
        <v>23</v>
      </c>
      <c r="P805" s="22" t="s">
        <v>337</v>
      </c>
      <c r="Q805" s="22" t="s">
        <v>337</v>
      </c>
      <c r="R805" s="22" t="s">
        <v>337</v>
      </c>
      <c r="S805" s="22" t="s">
        <v>18</v>
      </c>
      <c r="T805" s="24" t="s">
        <v>1601</v>
      </c>
      <c r="U805" s="24" t="s">
        <v>3068</v>
      </c>
      <c r="V805" s="22" t="s">
        <v>36</v>
      </c>
      <c r="W805" s="8" t="s">
        <v>1601</v>
      </c>
      <c r="X805" t="str">
        <f>VLOOKUP(E805,Planilha2!A:D,3,FALSE)</f>
        <v>Região Intermediária de Belo Horizonte</v>
      </c>
      <c r="Y805">
        <f>VLOOKUP(E805,Planilha2!A:D,4,FALSE)</f>
        <v>0.81</v>
      </c>
      <c r="Z805" s="16">
        <f t="shared" si="49"/>
        <v>1</v>
      </c>
      <c r="AA805" s="16">
        <f t="shared" si="50"/>
        <v>1</v>
      </c>
      <c r="AB805" s="16">
        <f t="shared" si="51"/>
        <v>1</v>
      </c>
    </row>
    <row r="806" spans="1:28" ht="73.5" customHeight="1" x14ac:dyDescent="0.25">
      <c r="A806" s="21">
        <v>276281</v>
      </c>
      <c r="B806" s="22" t="s">
        <v>2276</v>
      </c>
      <c r="C806" s="22" t="s">
        <v>2275</v>
      </c>
      <c r="D806" s="22" t="s">
        <v>104</v>
      </c>
      <c r="E806" s="23">
        <v>3130507</v>
      </c>
      <c r="F806" s="22" t="s">
        <v>2277</v>
      </c>
      <c r="G806" s="22" t="str">
        <f t="shared" si="48"/>
        <v>Região Intermediária de Varginha</v>
      </c>
      <c r="H806" s="22">
        <f>VLOOKUP(E806,Planilha2!A:D,4,FALSE)</f>
        <v>0.68</v>
      </c>
      <c r="I806" s="22" t="s">
        <v>40</v>
      </c>
      <c r="J806" s="22" t="s">
        <v>22</v>
      </c>
      <c r="K806" s="22" t="s">
        <v>22</v>
      </c>
      <c r="L806" s="22" t="s">
        <v>22</v>
      </c>
      <c r="M806" s="22" t="s">
        <v>22</v>
      </c>
      <c r="N806" s="22" t="s">
        <v>22</v>
      </c>
      <c r="O806" s="23" t="s">
        <v>117</v>
      </c>
      <c r="P806" s="23" t="s">
        <v>58</v>
      </c>
      <c r="Q806" s="23" t="s">
        <v>23</v>
      </c>
      <c r="R806" s="23" t="s">
        <v>23</v>
      </c>
      <c r="S806" s="23" t="s">
        <v>24</v>
      </c>
      <c r="T806" s="24" t="s">
        <v>840</v>
      </c>
      <c r="U806" s="24" t="s">
        <v>3068</v>
      </c>
      <c r="V806" s="22" t="s">
        <v>36</v>
      </c>
      <c r="W806" s="8" t="s">
        <v>840</v>
      </c>
      <c r="X806" t="str">
        <f>VLOOKUP(E806,Planilha2!A:D,3,FALSE)</f>
        <v>Região Intermediária de Varginha</v>
      </c>
      <c r="Y806">
        <f>VLOOKUP(E806,Planilha2!A:D,4,FALSE)</f>
        <v>0.68</v>
      </c>
      <c r="Z806" s="16">
        <f t="shared" si="49"/>
        <v>1</v>
      </c>
      <c r="AA806" s="16">
        <f t="shared" si="50"/>
        <v>1</v>
      </c>
      <c r="AB806" s="16">
        <f t="shared" si="51"/>
        <v>1</v>
      </c>
    </row>
    <row r="807" spans="1:28" ht="73.5" customHeight="1" x14ac:dyDescent="0.25">
      <c r="A807" s="21">
        <v>276298</v>
      </c>
      <c r="B807" s="22" t="s">
        <v>2278</v>
      </c>
      <c r="C807" s="22" t="s">
        <v>2279</v>
      </c>
      <c r="D807" s="22" t="s">
        <v>20</v>
      </c>
      <c r="E807" s="23">
        <v>3118601</v>
      </c>
      <c r="F807" s="22" t="s">
        <v>158</v>
      </c>
      <c r="G807" s="22" t="str">
        <f t="shared" si="48"/>
        <v>Região Intermediária de Belo Horizonte</v>
      </c>
      <c r="H807" s="22">
        <f>VLOOKUP(E807,Planilha2!A:D,4,FALSE)</f>
        <v>0.75600000000000001</v>
      </c>
      <c r="I807" s="22" t="s">
        <v>40</v>
      </c>
      <c r="J807" s="22" t="s">
        <v>22</v>
      </c>
      <c r="K807" s="22" t="s">
        <v>22</v>
      </c>
      <c r="L807" s="22" t="s">
        <v>22</v>
      </c>
      <c r="M807" s="22" t="s">
        <v>22</v>
      </c>
      <c r="N807" s="22" t="s">
        <v>40</v>
      </c>
      <c r="O807" s="23" t="s">
        <v>23</v>
      </c>
      <c r="P807" s="23" t="s">
        <v>58</v>
      </c>
      <c r="Q807" s="23" t="s">
        <v>23</v>
      </c>
      <c r="R807" s="23" t="s">
        <v>23</v>
      </c>
      <c r="S807" s="23" t="s">
        <v>93</v>
      </c>
      <c r="T807" s="24" t="s">
        <v>290</v>
      </c>
      <c r="U807" s="24" t="s">
        <v>3068</v>
      </c>
      <c r="V807" s="22" t="s">
        <v>36</v>
      </c>
      <c r="W807" s="9" t="s">
        <v>290</v>
      </c>
      <c r="X807" t="str">
        <f>VLOOKUP(E807,Planilha2!A:D,3,FALSE)</f>
        <v>Região Intermediária de Belo Horizonte</v>
      </c>
      <c r="Y807">
        <f>VLOOKUP(E807,Planilha2!A:D,4,FALSE)</f>
        <v>0.75600000000000001</v>
      </c>
      <c r="Z807" s="16">
        <f t="shared" si="49"/>
        <v>1</v>
      </c>
      <c r="AA807" s="16">
        <f t="shared" si="50"/>
        <v>1</v>
      </c>
      <c r="AB807" s="16">
        <f t="shared" si="51"/>
        <v>1</v>
      </c>
    </row>
    <row r="808" spans="1:28" ht="73.5" customHeight="1" x14ac:dyDescent="0.25">
      <c r="A808" s="21">
        <v>276350</v>
      </c>
      <c r="B808" s="22" t="s">
        <v>2280</v>
      </c>
      <c r="C808" s="22" t="s">
        <v>2281</v>
      </c>
      <c r="D808" s="22" t="s">
        <v>20</v>
      </c>
      <c r="E808" s="23">
        <v>3106200</v>
      </c>
      <c r="F808" s="22" t="s">
        <v>61</v>
      </c>
      <c r="G808" s="22" t="str">
        <f t="shared" si="48"/>
        <v>Região Intermediária de Belo Horizonte</v>
      </c>
      <c r="H808" s="22">
        <f>VLOOKUP(E808,Planilha2!A:D,4,FALSE)</f>
        <v>0.81</v>
      </c>
      <c r="I808" s="22" t="s">
        <v>40</v>
      </c>
      <c r="J808" s="22" t="s">
        <v>22</v>
      </c>
      <c r="K808" s="22" t="s">
        <v>22</v>
      </c>
      <c r="L808" s="22" t="s">
        <v>40</v>
      </c>
      <c r="M808" s="22" t="s">
        <v>22</v>
      </c>
      <c r="N808" s="22" t="s">
        <v>40</v>
      </c>
      <c r="O808" s="23" t="s">
        <v>23</v>
      </c>
      <c r="P808" s="23" t="s">
        <v>23</v>
      </c>
      <c r="Q808" s="23" t="s">
        <v>23</v>
      </c>
      <c r="R808" s="23" t="s">
        <v>23</v>
      </c>
      <c r="S808" s="23" t="s">
        <v>24</v>
      </c>
      <c r="T808" s="24" t="s">
        <v>903</v>
      </c>
      <c r="U808" s="24" t="s">
        <v>3068</v>
      </c>
      <c r="V808" s="22" t="s">
        <v>36</v>
      </c>
      <c r="W808" s="8" t="s">
        <v>903</v>
      </c>
      <c r="X808" t="str">
        <f>VLOOKUP(E808,Planilha2!A:D,3,FALSE)</f>
        <v>Região Intermediária de Belo Horizonte</v>
      </c>
      <c r="Y808">
        <f>VLOOKUP(E808,Planilha2!A:D,4,FALSE)</f>
        <v>0.81</v>
      </c>
      <c r="Z808" s="16">
        <f t="shared" si="49"/>
        <v>1</v>
      </c>
      <c r="AA808" s="16">
        <f t="shared" si="50"/>
        <v>1</v>
      </c>
      <c r="AB808" s="16">
        <f t="shared" si="51"/>
        <v>1</v>
      </c>
    </row>
    <row r="809" spans="1:28" ht="73.5" customHeight="1" x14ac:dyDescent="0.25">
      <c r="A809" s="21">
        <v>276358</v>
      </c>
      <c r="B809" s="22" t="s">
        <v>2282</v>
      </c>
      <c r="C809" s="22" t="s">
        <v>2283</v>
      </c>
      <c r="D809" s="22" t="s">
        <v>28</v>
      </c>
      <c r="E809" s="23">
        <v>3148004</v>
      </c>
      <c r="F809" s="22" t="s">
        <v>2284</v>
      </c>
      <c r="G809" s="22" t="str">
        <f t="shared" si="48"/>
        <v>Região Intermediária de Patos de Minas</v>
      </c>
      <c r="H809" s="22">
        <f>VLOOKUP(E809,Planilha2!A:D,4,FALSE)</f>
        <v>0.76500000000000001</v>
      </c>
      <c r="I809" s="22" t="s">
        <v>22</v>
      </c>
      <c r="J809" s="22" t="s">
        <v>22</v>
      </c>
      <c r="K809" s="22" t="s">
        <v>22</v>
      </c>
      <c r="L809" s="22" t="s">
        <v>22</v>
      </c>
      <c r="M809" s="22" t="s">
        <v>22</v>
      </c>
      <c r="N809" s="22" t="s">
        <v>40</v>
      </c>
      <c r="O809" s="23" t="s">
        <v>117</v>
      </c>
      <c r="P809" s="23" t="s">
        <v>58</v>
      </c>
      <c r="Q809" s="23" t="s">
        <v>23</v>
      </c>
      <c r="R809" s="23" t="s">
        <v>23</v>
      </c>
      <c r="S809" s="23" t="s">
        <v>93</v>
      </c>
      <c r="T809" s="24" t="s">
        <v>794</v>
      </c>
      <c r="U809" s="24" t="s">
        <v>3068</v>
      </c>
      <c r="V809" s="22" t="s">
        <v>36</v>
      </c>
      <c r="W809" s="9" t="s">
        <v>794</v>
      </c>
      <c r="X809" t="str">
        <f>VLOOKUP(E809,Planilha2!A:D,3,FALSE)</f>
        <v>Região Intermediária de Patos de Minas</v>
      </c>
      <c r="Y809">
        <f>VLOOKUP(E809,Planilha2!A:D,4,FALSE)</f>
        <v>0.76500000000000001</v>
      </c>
      <c r="Z809" s="16">
        <f t="shared" si="49"/>
        <v>1</v>
      </c>
      <c r="AA809" s="16">
        <f t="shared" si="50"/>
        <v>1</v>
      </c>
      <c r="AB809" s="16">
        <f t="shared" si="51"/>
        <v>1</v>
      </c>
    </row>
    <row r="810" spans="1:28" ht="73.5" customHeight="1" x14ac:dyDescent="0.25">
      <c r="A810" s="21">
        <v>276413</v>
      </c>
      <c r="B810" s="22" t="s">
        <v>2285</v>
      </c>
      <c r="C810" s="22" t="s">
        <v>2286</v>
      </c>
      <c r="D810" s="22" t="s">
        <v>65</v>
      </c>
      <c r="E810" s="23">
        <v>3106200</v>
      </c>
      <c r="F810" s="22" t="s">
        <v>61</v>
      </c>
      <c r="G810" s="22" t="str">
        <f t="shared" si="48"/>
        <v>Região Intermediária de Belo Horizonte</v>
      </c>
      <c r="H810" s="22">
        <f>VLOOKUP(E810,Planilha2!A:D,4,FALSE)</f>
        <v>0.81</v>
      </c>
      <c r="I810" s="22" t="s">
        <v>22</v>
      </c>
      <c r="J810" s="22" t="s">
        <v>22</v>
      </c>
      <c r="K810" s="22" t="s">
        <v>22</v>
      </c>
      <c r="L810" s="22" t="s">
        <v>22</v>
      </c>
      <c r="M810" s="22" t="s">
        <v>22</v>
      </c>
      <c r="N810" s="22" t="s">
        <v>40</v>
      </c>
      <c r="O810" s="23" t="s">
        <v>23</v>
      </c>
      <c r="P810" s="23" t="s">
        <v>58</v>
      </c>
      <c r="Q810" s="23" t="s">
        <v>23</v>
      </c>
      <c r="R810" s="23" t="s">
        <v>58</v>
      </c>
      <c r="S810" s="23" t="s">
        <v>23</v>
      </c>
      <c r="T810" s="24" t="s">
        <v>464</v>
      </c>
      <c r="U810" s="24" t="s">
        <v>3068</v>
      </c>
      <c r="V810" s="22" t="s">
        <v>36</v>
      </c>
      <c r="W810" s="8" t="s">
        <v>464</v>
      </c>
      <c r="X810" t="str">
        <f>VLOOKUP(E810,Planilha2!A:D,3,FALSE)</f>
        <v>Região Intermediária de Belo Horizonte</v>
      </c>
      <c r="Y810">
        <f>VLOOKUP(E810,Planilha2!A:D,4,FALSE)</f>
        <v>0.81</v>
      </c>
      <c r="Z810" s="16">
        <f t="shared" si="49"/>
        <v>1</v>
      </c>
      <c r="AA810" s="16">
        <f t="shared" si="50"/>
        <v>1</v>
      </c>
      <c r="AB810" s="16">
        <f t="shared" si="51"/>
        <v>1</v>
      </c>
    </row>
    <row r="811" spans="1:28" ht="73.5" customHeight="1" x14ac:dyDescent="0.25">
      <c r="A811" s="21">
        <v>276428</v>
      </c>
      <c r="B811" s="22" t="s">
        <v>2287</v>
      </c>
      <c r="C811" s="22" t="s">
        <v>2288</v>
      </c>
      <c r="D811" s="22" t="s">
        <v>276</v>
      </c>
      <c r="E811" s="23">
        <v>3106200</v>
      </c>
      <c r="F811" s="22" t="s">
        <v>138</v>
      </c>
      <c r="G811" s="22" t="str">
        <f t="shared" si="48"/>
        <v>Região Intermediária de Belo Horizonte</v>
      </c>
      <c r="H811" s="22">
        <f>VLOOKUP(E811,Planilha2!A:D,4,FALSE)</f>
        <v>0.81</v>
      </c>
      <c r="I811" s="22" t="s">
        <v>22</v>
      </c>
      <c r="J811" s="22" t="s">
        <v>22</v>
      </c>
      <c r="K811" s="22" t="s">
        <v>22</v>
      </c>
      <c r="L811" s="22" t="s">
        <v>22</v>
      </c>
      <c r="M811" s="22" t="s">
        <v>22</v>
      </c>
      <c r="N811" s="22" t="s">
        <v>40</v>
      </c>
      <c r="O811" s="23" t="s">
        <v>23</v>
      </c>
      <c r="P811" s="23" t="s">
        <v>23</v>
      </c>
      <c r="Q811" s="23" t="s">
        <v>23</v>
      </c>
      <c r="R811" s="23" t="s">
        <v>58</v>
      </c>
      <c r="S811" s="23" t="s">
        <v>93</v>
      </c>
      <c r="T811" s="24" t="s">
        <v>2289</v>
      </c>
      <c r="U811" s="24" t="s">
        <v>3068</v>
      </c>
      <c r="V811" s="22" t="s">
        <v>36</v>
      </c>
      <c r="W811" s="9" t="s">
        <v>2289</v>
      </c>
      <c r="X811" t="str">
        <f>VLOOKUP(E811,Planilha2!A:D,3,FALSE)</f>
        <v>Região Intermediária de Belo Horizonte</v>
      </c>
      <c r="Y811">
        <f>VLOOKUP(E811,Planilha2!A:D,4,FALSE)</f>
        <v>0.81</v>
      </c>
      <c r="Z811" s="16">
        <f t="shared" si="49"/>
        <v>1</v>
      </c>
      <c r="AA811" s="16">
        <f t="shared" si="50"/>
        <v>1</v>
      </c>
      <c r="AB811" s="16">
        <f t="shared" si="51"/>
        <v>2</v>
      </c>
    </row>
    <row r="812" spans="1:28" ht="73.5" customHeight="1" x14ac:dyDescent="0.25">
      <c r="A812" s="21">
        <v>276445</v>
      </c>
      <c r="B812" s="22" t="s">
        <v>2290</v>
      </c>
      <c r="C812" s="22" t="s">
        <v>2291</v>
      </c>
      <c r="D812" s="22" t="s">
        <v>28</v>
      </c>
      <c r="E812" s="23">
        <v>3167202</v>
      </c>
      <c r="F812" s="22" t="s">
        <v>656</v>
      </c>
      <c r="G812" s="22" t="str">
        <f t="shared" si="48"/>
        <v>Região Intermediária de Belo Horizonte</v>
      </c>
      <c r="H812" s="22">
        <f>VLOOKUP(E812,Planilha2!A:D,4,FALSE)</f>
        <v>0.76</v>
      </c>
      <c r="I812" s="22" t="s">
        <v>22</v>
      </c>
      <c r="J812" s="22" t="s">
        <v>22</v>
      </c>
      <c r="K812" s="22" t="s">
        <v>22</v>
      </c>
      <c r="L812" s="22" t="s">
        <v>22</v>
      </c>
      <c r="M812" s="22" t="s">
        <v>22</v>
      </c>
      <c r="N812" s="22" t="s">
        <v>22</v>
      </c>
      <c r="O812" s="23" t="s">
        <v>23</v>
      </c>
      <c r="P812" s="23" t="s">
        <v>58</v>
      </c>
      <c r="Q812" s="23" t="s">
        <v>58</v>
      </c>
      <c r="R812" s="23" t="s">
        <v>58</v>
      </c>
      <c r="S812" s="23" t="s">
        <v>58</v>
      </c>
      <c r="T812" s="24" t="s">
        <v>2292</v>
      </c>
      <c r="U812" s="24" t="s">
        <v>3068</v>
      </c>
      <c r="V812" s="22" t="s">
        <v>36</v>
      </c>
      <c r="W812" s="8" t="s">
        <v>2292</v>
      </c>
      <c r="X812" t="str">
        <f>VLOOKUP(E812,Planilha2!A:D,3,FALSE)</f>
        <v>Região Intermediária de Belo Horizonte</v>
      </c>
      <c r="Y812">
        <f>VLOOKUP(E812,Planilha2!A:D,4,FALSE)</f>
        <v>0.76</v>
      </c>
      <c r="Z812" s="16">
        <f t="shared" si="49"/>
        <v>1</v>
      </c>
      <c r="AA812" s="16">
        <f t="shared" si="50"/>
        <v>1</v>
      </c>
      <c r="AB812" s="16">
        <f t="shared" si="51"/>
        <v>1</v>
      </c>
    </row>
    <row r="813" spans="1:28" ht="73.5" customHeight="1" x14ac:dyDescent="0.25">
      <c r="A813" s="21">
        <v>276452</v>
      </c>
      <c r="B813" s="22" t="s">
        <v>2293</v>
      </c>
      <c r="C813" s="22" t="s">
        <v>2294</v>
      </c>
      <c r="D813" s="22" t="s">
        <v>28</v>
      </c>
      <c r="E813" s="23">
        <v>3106200</v>
      </c>
      <c r="F813" s="22" t="s">
        <v>61</v>
      </c>
      <c r="G813" s="22" t="str">
        <f t="shared" si="48"/>
        <v>Região Intermediária de Belo Horizonte</v>
      </c>
      <c r="H813" s="22">
        <f>VLOOKUP(E813,Planilha2!A:D,4,FALSE)</f>
        <v>0.81</v>
      </c>
      <c r="I813" s="22" t="s">
        <v>22</v>
      </c>
      <c r="J813" s="22" t="s">
        <v>22</v>
      </c>
      <c r="K813" s="22" t="s">
        <v>22</v>
      </c>
      <c r="L813" s="22" t="s">
        <v>22</v>
      </c>
      <c r="M813" s="22" t="s">
        <v>22</v>
      </c>
      <c r="N813" s="22" t="s">
        <v>22</v>
      </c>
      <c r="O813" s="23" t="s">
        <v>23</v>
      </c>
      <c r="P813" s="22" t="s">
        <v>337</v>
      </c>
      <c r="Q813" s="22" t="s">
        <v>337</v>
      </c>
      <c r="R813" s="22" t="s">
        <v>337</v>
      </c>
      <c r="S813" s="22" t="s">
        <v>18</v>
      </c>
      <c r="T813" s="25" t="s">
        <v>618</v>
      </c>
      <c r="U813" s="24" t="s">
        <v>3068</v>
      </c>
      <c r="V813" s="22" t="s">
        <v>36</v>
      </c>
      <c r="W813" s="11" t="s">
        <v>618</v>
      </c>
      <c r="X813" t="str">
        <f>VLOOKUP(E813,Planilha2!A:D,3,FALSE)</f>
        <v>Região Intermediária de Belo Horizonte</v>
      </c>
      <c r="Y813">
        <f>VLOOKUP(E813,Planilha2!A:D,4,FALSE)</f>
        <v>0.81</v>
      </c>
      <c r="Z813" s="16">
        <f t="shared" si="49"/>
        <v>1</v>
      </c>
      <c r="AA813" s="16">
        <f t="shared" si="50"/>
        <v>1</v>
      </c>
      <c r="AB813" s="16">
        <f t="shared" si="51"/>
        <v>1</v>
      </c>
    </row>
    <row r="814" spans="1:28" ht="73.5" customHeight="1" x14ac:dyDescent="0.25">
      <c r="A814" s="21">
        <v>237635</v>
      </c>
      <c r="B814" s="22" t="s">
        <v>114</v>
      </c>
      <c r="C814" s="22" t="s">
        <v>115</v>
      </c>
      <c r="D814" s="22" t="s">
        <v>28</v>
      </c>
      <c r="E814" s="23">
        <v>3105608</v>
      </c>
      <c r="F814" s="22" t="s">
        <v>116</v>
      </c>
      <c r="G814" s="22" t="str">
        <f t="shared" si="48"/>
        <v>Região Intermediária de Barbacena</v>
      </c>
      <c r="H814" s="22">
        <f>VLOOKUP(E814,Planilha2!A:D,4,FALSE)</f>
        <v>0.76900000000000002</v>
      </c>
      <c r="I814" s="22" t="s">
        <v>22</v>
      </c>
      <c r="J814" s="22" t="s">
        <v>22</v>
      </c>
      <c r="K814" s="22" t="s">
        <v>22</v>
      </c>
      <c r="L814" s="22" t="s">
        <v>22</v>
      </c>
      <c r="M814" s="22" t="s">
        <v>22</v>
      </c>
      <c r="N814" s="22" t="s">
        <v>22</v>
      </c>
      <c r="O814" s="23" t="s">
        <v>117</v>
      </c>
      <c r="P814" s="23" t="s">
        <v>23</v>
      </c>
      <c r="Q814" s="23" t="s">
        <v>58</v>
      </c>
      <c r="R814" s="23" t="s">
        <v>58</v>
      </c>
      <c r="S814" s="23" t="s">
        <v>23</v>
      </c>
      <c r="T814" s="24" t="s">
        <v>118</v>
      </c>
      <c r="U814" s="24" t="s">
        <v>3029</v>
      </c>
      <c r="V814" s="22"/>
      <c r="W814" s="8" t="s">
        <v>118</v>
      </c>
      <c r="X814" t="str">
        <f>VLOOKUP(E814,Planilha2!A:D,3,FALSE)</f>
        <v>Região Intermediária de Barbacena</v>
      </c>
      <c r="Y814">
        <f>VLOOKUP(E814,Planilha2!A:D,4,FALSE)</f>
        <v>0.76900000000000002</v>
      </c>
      <c r="Z814" s="16">
        <f t="shared" si="49"/>
        <v>1</v>
      </c>
      <c r="AA814" s="16">
        <f t="shared" si="50"/>
        <v>1</v>
      </c>
      <c r="AB814" s="16">
        <f t="shared" si="51"/>
        <v>1</v>
      </c>
    </row>
    <row r="815" spans="1:28" ht="73.5" customHeight="1" x14ac:dyDescent="0.25">
      <c r="A815" s="21">
        <v>237638</v>
      </c>
      <c r="B815" s="22" t="s">
        <v>119</v>
      </c>
      <c r="C815" s="22" t="s">
        <v>120</v>
      </c>
      <c r="D815" s="22" t="s">
        <v>28</v>
      </c>
      <c r="E815" s="23">
        <v>3131307</v>
      </c>
      <c r="F815" s="22" t="s">
        <v>121</v>
      </c>
      <c r="G815" s="22" t="str">
        <f t="shared" si="48"/>
        <v>Região Intermediária de Ipatinga</v>
      </c>
      <c r="H815" s="22">
        <f>VLOOKUP(E815,Planilha2!A:D,4,FALSE)</f>
        <v>0.77100000000000002</v>
      </c>
      <c r="I815" s="22" t="s">
        <v>40</v>
      </c>
      <c r="J815" s="22" t="s">
        <v>22</v>
      </c>
      <c r="K815" s="22" t="s">
        <v>22</v>
      </c>
      <c r="L815" s="22" t="s">
        <v>22</v>
      </c>
      <c r="M815" s="22" t="s">
        <v>22</v>
      </c>
      <c r="N815" s="22" t="s">
        <v>22</v>
      </c>
      <c r="O815" s="23" t="s">
        <v>23</v>
      </c>
      <c r="P815" s="23" t="s">
        <v>23</v>
      </c>
      <c r="Q815" s="23" t="s">
        <v>23</v>
      </c>
      <c r="R815" s="23" t="s">
        <v>23</v>
      </c>
      <c r="S815" s="23" t="s">
        <v>30</v>
      </c>
      <c r="T815" s="24" t="s">
        <v>81</v>
      </c>
      <c r="U815" s="24" t="s">
        <v>3029</v>
      </c>
      <c r="V815" s="22"/>
      <c r="W815" s="8" t="s">
        <v>81</v>
      </c>
      <c r="X815" t="str">
        <f>VLOOKUP(E815,Planilha2!A:D,3,FALSE)</f>
        <v>Região Intermediária de Ipatinga</v>
      </c>
      <c r="Y815">
        <f>VLOOKUP(E815,Planilha2!A:D,4,FALSE)</f>
        <v>0.77100000000000002</v>
      </c>
      <c r="Z815" s="16">
        <f t="shared" si="49"/>
        <v>1</v>
      </c>
      <c r="AA815" s="16">
        <f t="shared" si="50"/>
        <v>1</v>
      </c>
      <c r="AB815" s="16">
        <f t="shared" si="51"/>
        <v>1</v>
      </c>
    </row>
    <row r="816" spans="1:28" ht="73.5" customHeight="1" x14ac:dyDescent="0.25">
      <c r="A816" s="21">
        <v>237659</v>
      </c>
      <c r="B816" s="22" t="s">
        <v>122</v>
      </c>
      <c r="C816" s="22" t="s">
        <v>123</v>
      </c>
      <c r="D816" s="22" t="s">
        <v>28</v>
      </c>
      <c r="E816" s="23">
        <v>3162500</v>
      </c>
      <c r="F816" s="22" t="s">
        <v>124</v>
      </c>
      <c r="G816" s="22" t="str">
        <f t="shared" si="48"/>
        <v>Região Intermediária de Barbacena</v>
      </c>
      <c r="H816" s="22">
        <f>VLOOKUP(E816,Planilha2!A:D,4,FALSE)</f>
        <v>0.75800000000000001</v>
      </c>
      <c r="I816" s="22" t="s">
        <v>22</v>
      </c>
      <c r="J816" s="22" t="s">
        <v>22</v>
      </c>
      <c r="K816" s="22" t="s">
        <v>22</v>
      </c>
      <c r="L816" s="22" t="s">
        <v>22</v>
      </c>
      <c r="M816" s="22" t="s">
        <v>22</v>
      </c>
      <c r="N816" s="22" t="s">
        <v>22</v>
      </c>
      <c r="O816" s="23" t="s">
        <v>23</v>
      </c>
      <c r="P816" s="23" t="s">
        <v>23</v>
      </c>
      <c r="Q816" s="23" t="s">
        <v>58</v>
      </c>
      <c r="R816" s="23" t="s">
        <v>23</v>
      </c>
      <c r="S816" s="23" t="s">
        <v>93</v>
      </c>
      <c r="T816" s="24" t="s">
        <v>125</v>
      </c>
      <c r="U816" s="24" t="s">
        <v>3029</v>
      </c>
      <c r="V816" s="22"/>
      <c r="W816" s="9" t="s">
        <v>125</v>
      </c>
      <c r="X816" t="str">
        <f>VLOOKUP(E816,Planilha2!A:D,3,FALSE)</f>
        <v>Região Intermediária de Barbacena</v>
      </c>
      <c r="Y816">
        <f>VLOOKUP(E816,Planilha2!A:D,4,FALSE)</f>
        <v>0.75800000000000001</v>
      </c>
      <c r="Z816" s="16">
        <f t="shared" si="49"/>
        <v>1</v>
      </c>
      <c r="AA816" s="16">
        <f t="shared" si="50"/>
        <v>1</v>
      </c>
      <c r="AB816" s="16">
        <f t="shared" si="51"/>
        <v>1</v>
      </c>
    </row>
    <row r="817" spans="1:28" ht="73.5" customHeight="1" x14ac:dyDescent="0.25">
      <c r="A817" s="21">
        <v>238376</v>
      </c>
      <c r="B817" s="22" t="s">
        <v>184</v>
      </c>
      <c r="C817" s="22" t="s">
        <v>185</v>
      </c>
      <c r="D817" s="22" t="s">
        <v>28</v>
      </c>
      <c r="E817" s="23">
        <v>3162500</v>
      </c>
      <c r="F817" s="22" t="s">
        <v>186</v>
      </c>
      <c r="G817" s="22" t="str">
        <f t="shared" si="48"/>
        <v>Região Intermediária de Barbacena</v>
      </c>
      <c r="H817" s="22">
        <f>VLOOKUP(E817,Planilha2!A:D,4,FALSE)</f>
        <v>0.75800000000000001</v>
      </c>
      <c r="I817" s="22" t="s">
        <v>40</v>
      </c>
      <c r="J817" s="22" t="s">
        <v>40</v>
      </c>
      <c r="K817" s="22" t="s">
        <v>22</v>
      </c>
      <c r="L817" s="22" t="s">
        <v>22</v>
      </c>
      <c r="M817" s="22" t="s">
        <v>22</v>
      </c>
      <c r="N817" s="22" t="s">
        <v>40</v>
      </c>
      <c r="O817" s="23" t="s">
        <v>23</v>
      </c>
      <c r="P817" s="23" t="s">
        <v>23</v>
      </c>
      <c r="Q817" s="23" t="s">
        <v>58</v>
      </c>
      <c r="R817" s="23" t="s">
        <v>23</v>
      </c>
      <c r="S817" s="23" t="s">
        <v>93</v>
      </c>
      <c r="T817" s="24" t="s">
        <v>187</v>
      </c>
      <c r="U817" s="24" t="s">
        <v>3029</v>
      </c>
      <c r="V817" s="22"/>
      <c r="W817" s="9" t="s">
        <v>187</v>
      </c>
      <c r="X817" t="str">
        <f>VLOOKUP(E817,Planilha2!A:D,3,FALSE)</f>
        <v>Região Intermediária de Barbacena</v>
      </c>
      <c r="Y817">
        <f>VLOOKUP(E817,Planilha2!A:D,4,FALSE)</f>
        <v>0.75800000000000001</v>
      </c>
      <c r="Z817" s="16">
        <f t="shared" si="49"/>
        <v>1</v>
      </c>
      <c r="AA817" s="16">
        <f t="shared" si="50"/>
        <v>1</v>
      </c>
      <c r="AB817" s="16">
        <f t="shared" si="51"/>
        <v>1</v>
      </c>
    </row>
    <row r="818" spans="1:28" ht="73.5" customHeight="1" x14ac:dyDescent="0.25">
      <c r="A818" s="21">
        <v>238557</v>
      </c>
      <c r="B818" s="22" t="s">
        <v>200</v>
      </c>
      <c r="C818" s="22" t="s">
        <v>201</v>
      </c>
      <c r="D818" s="22" t="s">
        <v>92</v>
      </c>
      <c r="E818" s="23">
        <v>3122306</v>
      </c>
      <c r="F818" s="22" t="s">
        <v>202</v>
      </c>
      <c r="G818" s="22" t="str">
        <f t="shared" si="48"/>
        <v>Região Intermediária de Divinópolis</v>
      </c>
      <c r="H818" s="22">
        <f>VLOOKUP(E818,Planilha2!A:D,4,FALSE)</f>
        <v>0.76400000000000001</v>
      </c>
      <c r="I818" s="22" t="s">
        <v>22</v>
      </c>
      <c r="J818" s="22" t="s">
        <v>22</v>
      </c>
      <c r="K818" s="22" t="s">
        <v>22</v>
      </c>
      <c r="L818" s="22" t="s">
        <v>22</v>
      </c>
      <c r="M818" s="22" t="s">
        <v>22</v>
      </c>
      <c r="N818" s="22" t="s">
        <v>40</v>
      </c>
      <c r="O818" s="23" t="s">
        <v>23</v>
      </c>
      <c r="P818" s="23" t="s">
        <v>23</v>
      </c>
      <c r="Q818" s="23" t="s">
        <v>23</v>
      </c>
      <c r="R818" s="23" t="s">
        <v>23</v>
      </c>
      <c r="S818" s="23" t="s">
        <v>24</v>
      </c>
      <c r="T818" s="24" t="s">
        <v>41</v>
      </c>
      <c r="U818" s="24" t="s">
        <v>3029</v>
      </c>
      <c r="V818" s="22"/>
      <c r="W818" s="8" t="s">
        <v>41</v>
      </c>
      <c r="X818" t="str">
        <f>VLOOKUP(E818,Planilha2!A:D,3,FALSE)</f>
        <v>Região Intermediária de Divinópolis</v>
      </c>
      <c r="Y818">
        <f>VLOOKUP(E818,Planilha2!A:D,4,FALSE)</f>
        <v>0.76400000000000001</v>
      </c>
      <c r="Z818" s="16">
        <f t="shared" si="49"/>
        <v>1</v>
      </c>
      <c r="AA818" s="16">
        <f t="shared" si="50"/>
        <v>1</v>
      </c>
      <c r="AB818" s="16">
        <f t="shared" si="51"/>
        <v>1</v>
      </c>
    </row>
    <row r="819" spans="1:28" ht="73.5" customHeight="1" x14ac:dyDescent="0.25">
      <c r="A819" s="21">
        <v>240252</v>
      </c>
      <c r="B819" s="22" t="s">
        <v>280</v>
      </c>
      <c r="C819" s="22" t="s">
        <v>281</v>
      </c>
      <c r="D819" s="22" t="s">
        <v>28</v>
      </c>
      <c r="E819" s="23">
        <v>3118304</v>
      </c>
      <c r="F819" s="22" t="s">
        <v>105</v>
      </c>
      <c r="G819" s="22" t="str">
        <f t="shared" si="48"/>
        <v>Região Intermediária de Barbacena</v>
      </c>
      <c r="H819" s="22">
        <f>VLOOKUP(E819,Planilha2!A:D,4,FALSE)</f>
        <v>0.76100000000000001</v>
      </c>
      <c r="I819" s="22" t="s">
        <v>22</v>
      </c>
      <c r="J819" s="22" t="s">
        <v>22</v>
      </c>
      <c r="K819" s="22" t="s">
        <v>22</v>
      </c>
      <c r="L819" s="22" t="s">
        <v>22</v>
      </c>
      <c r="M819" s="22" t="s">
        <v>22</v>
      </c>
      <c r="N819" s="22" t="s">
        <v>22</v>
      </c>
      <c r="O819" s="23" t="s">
        <v>23</v>
      </c>
      <c r="P819" s="23" t="s">
        <v>23</v>
      </c>
      <c r="Q819" s="23" t="s">
        <v>23</v>
      </c>
      <c r="R819" s="23" t="s">
        <v>23</v>
      </c>
      <c r="S819" s="23" t="s">
        <v>30</v>
      </c>
      <c r="T819" s="24" t="s">
        <v>147</v>
      </c>
      <c r="U819" s="24" t="s">
        <v>3029</v>
      </c>
      <c r="V819" s="22"/>
      <c r="W819" s="9" t="s">
        <v>147</v>
      </c>
      <c r="X819" t="str">
        <f>VLOOKUP(E819,Planilha2!A:D,3,FALSE)</f>
        <v>Região Intermediária de Barbacena</v>
      </c>
      <c r="Y819">
        <f>VLOOKUP(E819,Planilha2!A:D,4,FALSE)</f>
        <v>0.76100000000000001</v>
      </c>
      <c r="Z819" s="16">
        <f t="shared" si="49"/>
        <v>1</v>
      </c>
      <c r="AA819" s="16">
        <f t="shared" si="50"/>
        <v>1</v>
      </c>
      <c r="AB819" s="16">
        <f t="shared" si="51"/>
        <v>1</v>
      </c>
    </row>
    <row r="820" spans="1:28" ht="73.5" customHeight="1" x14ac:dyDescent="0.25">
      <c r="A820" s="21">
        <v>240364</v>
      </c>
      <c r="B820" s="22" t="s">
        <v>285</v>
      </c>
      <c r="C820" s="22" t="s">
        <v>286</v>
      </c>
      <c r="D820" s="22" t="s">
        <v>28</v>
      </c>
      <c r="E820" s="23">
        <v>3101607</v>
      </c>
      <c r="F820" s="22" t="s">
        <v>287</v>
      </c>
      <c r="G820" s="22" t="str">
        <f t="shared" si="48"/>
        <v>Região Intermediária de Varginha</v>
      </c>
      <c r="H820" s="22">
        <f>VLOOKUP(E820,Planilha2!A:D,4,FALSE)</f>
        <v>0.76100000000000001</v>
      </c>
      <c r="I820" s="22" t="s">
        <v>22</v>
      </c>
      <c r="J820" s="22" t="s">
        <v>22</v>
      </c>
      <c r="K820" s="22" t="s">
        <v>22</v>
      </c>
      <c r="L820" s="22" t="s">
        <v>22</v>
      </c>
      <c r="M820" s="22" t="s">
        <v>22</v>
      </c>
      <c r="N820" s="22" t="s">
        <v>22</v>
      </c>
      <c r="O820" s="23" t="s">
        <v>23</v>
      </c>
      <c r="P820" s="23" t="s">
        <v>23</v>
      </c>
      <c r="Q820" s="23" t="s">
        <v>23</v>
      </c>
      <c r="R820" s="23" t="s">
        <v>23</v>
      </c>
      <c r="S820" s="23" t="s">
        <v>30</v>
      </c>
      <c r="T820" s="24" t="s">
        <v>147</v>
      </c>
      <c r="U820" s="24" t="s">
        <v>3029</v>
      </c>
      <c r="V820" s="22"/>
      <c r="W820" s="9" t="s">
        <v>147</v>
      </c>
      <c r="X820" t="str">
        <f>VLOOKUP(E820,Planilha2!A:D,3,FALSE)</f>
        <v>Região Intermediária de Varginha</v>
      </c>
      <c r="Y820">
        <f>VLOOKUP(E820,Planilha2!A:D,4,FALSE)</f>
        <v>0.76100000000000001</v>
      </c>
      <c r="Z820" s="16">
        <f t="shared" si="49"/>
        <v>1</v>
      </c>
      <c r="AA820" s="16">
        <f t="shared" si="50"/>
        <v>1</v>
      </c>
      <c r="AB820" s="16">
        <f t="shared" si="51"/>
        <v>1</v>
      </c>
    </row>
    <row r="821" spans="1:28" ht="73.5" customHeight="1" x14ac:dyDescent="0.25">
      <c r="A821" s="21">
        <v>241531</v>
      </c>
      <c r="B821" s="22" t="s">
        <v>348</v>
      </c>
      <c r="C821" s="22" t="s">
        <v>349</v>
      </c>
      <c r="D821" s="22" t="s">
        <v>28</v>
      </c>
      <c r="E821" s="23">
        <v>3106200</v>
      </c>
      <c r="F821" s="22" t="s">
        <v>61</v>
      </c>
      <c r="G821" s="22" t="str">
        <f t="shared" si="48"/>
        <v>Região Intermediária de Belo Horizonte</v>
      </c>
      <c r="H821" s="22">
        <f>VLOOKUP(E821,Planilha2!A:D,4,FALSE)</f>
        <v>0.81</v>
      </c>
      <c r="I821" s="22" t="s">
        <v>22</v>
      </c>
      <c r="J821" s="22" t="s">
        <v>22</v>
      </c>
      <c r="K821" s="22" t="s">
        <v>22</v>
      </c>
      <c r="L821" s="22" t="s">
        <v>22</v>
      </c>
      <c r="M821" s="22" t="s">
        <v>22</v>
      </c>
      <c r="N821" s="22" t="s">
        <v>22</v>
      </c>
      <c r="O821" s="23" t="s">
        <v>23</v>
      </c>
      <c r="P821" s="23" t="s">
        <v>23</v>
      </c>
      <c r="Q821" s="23" t="s">
        <v>23</v>
      </c>
      <c r="R821" s="23" t="s">
        <v>23</v>
      </c>
      <c r="S821" s="23" t="s">
        <v>30</v>
      </c>
      <c r="T821" s="24" t="s">
        <v>101</v>
      </c>
      <c r="U821" s="24" t="s">
        <v>3029</v>
      </c>
      <c r="V821" s="22"/>
      <c r="W821" s="8" t="s">
        <v>101</v>
      </c>
      <c r="X821" t="str">
        <f>VLOOKUP(E821,Planilha2!A:D,3,FALSE)</f>
        <v>Região Intermediária de Belo Horizonte</v>
      </c>
      <c r="Y821">
        <f>VLOOKUP(E821,Planilha2!A:D,4,FALSE)</f>
        <v>0.81</v>
      </c>
      <c r="Z821" s="16">
        <f t="shared" si="49"/>
        <v>1</v>
      </c>
      <c r="AA821" s="16">
        <f t="shared" si="50"/>
        <v>1</v>
      </c>
      <c r="AB821" s="16">
        <f t="shared" si="51"/>
        <v>1</v>
      </c>
    </row>
    <row r="822" spans="1:28" ht="73.5" customHeight="1" x14ac:dyDescent="0.25">
      <c r="A822" s="21">
        <v>242428</v>
      </c>
      <c r="B822" s="22" t="s">
        <v>377</v>
      </c>
      <c r="C822" s="22" t="s">
        <v>378</v>
      </c>
      <c r="D822" s="22" t="s">
        <v>92</v>
      </c>
      <c r="E822" s="23">
        <v>3106200</v>
      </c>
      <c r="F822" s="22" t="s">
        <v>61</v>
      </c>
      <c r="G822" s="22" t="str">
        <f t="shared" si="48"/>
        <v>Região Intermediária de Belo Horizonte</v>
      </c>
      <c r="H822" s="22">
        <f>VLOOKUP(E822,Planilha2!A:D,4,FALSE)</f>
        <v>0.81</v>
      </c>
      <c r="I822" s="22" t="s">
        <v>22</v>
      </c>
      <c r="J822" s="22" t="s">
        <v>22</v>
      </c>
      <c r="K822" s="22" t="s">
        <v>22</v>
      </c>
      <c r="L822" s="22" t="s">
        <v>22</v>
      </c>
      <c r="M822" s="22" t="s">
        <v>22</v>
      </c>
      <c r="N822" s="22" t="s">
        <v>40</v>
      </c>
      <c r="O822" s="23" t="s">
        <v>23</v>
      </c>
      <c r="P822" s="23" t="s">
        <v>23</v>
      </c>
      <c r="Q822" s="23" t="s">
        <v>23</v>
      </c>
      <c r="R822" s="23" t="s">
        <v>23</v>
      </c>
      <c r="S822" s="23" t="s">
        <v>24</v>
      </c>
      <c r="T822" s="24" t="s">
        <v>251</v>
      </c>
      <c r="U822" s="24" t="s">
        <v>3029</v>
      </c>
      <c r="V822" s="22"/>
      <c r="W822" s="9" t="s">
        <v>251</v>
      </c>
      <c r="X822" t="str">
        <f>VLOOKUP(E822,Planilha2!A:D,3,FALSE)</f>
        <v>Região Intermediária de Belo Horizonte</v>
      </c>
      <c r="Y822">
        <f>VLOOKUP(E822,Planilha2!A:D,4,FALSE)</f>
        <v>0.81</v>
      </c>
      <c r="Z822" s="16">
        <f t="shared" si="49"/>
        <v>1</v>
      </c>
      <c r="AA822" s="16">
        <f t="shared" si="50"/>
        <v>1</v>
      </c>
      <c r="AB822" s="16">
        <f t="shared" si="51"/>
        <v>1</v>
      </c>
    </row>
    <row r="823" spans="1:28" ht="73.5" customHeight="1" x14ac:dyDescent="0.25">
      <c r="A823" s="21">
        <v>242722</v>
      </c>
      <c r="B823" s="22" t="s">
        <v>384</v>
      </c>
      <c r="C823" s="22" t="s">
        <v>385</v>
      </c>
      <c r="D823" s="22" t="s">
        <v>28</v>
      </c>
      <c r="E823" s="23">
        <v>3146107</v>
      </c>
      <c r="F823" s="22" t="s">
        <v>386</v>
      </c>
      <c r="G823" s="22" t="str">
        <f t="shared" si="48"/>
        <v>Região Intermediária de Belo Horizonte</v>
      </c>
      <c r="H823" s="22">
        <f>VLOOKUP(E823,Planilha2!A:D,4,FALSE)</f>
        <v>0.74099999999999999</v>
      </c>
      <c r="I823" s="22" t="s">
        <v>22</v>
      </c>
      <c r="J823" s="22" t="s">
        <v>22</v>
      </c>
      <c r="K823" s="22" t="s">
        <v>22</v>
      </c>
      <c r="L823" s="22" t="s">
        <v>22</v>
      </c>
      <c r="M823" s="22" t="s">
        <v>22</v>
      </c>
      <c r="N823" s="22" t="s">
        <v>22</v>
      </c>
      <c r="O823" s="23" t="s">
        <v>23</v>
      </c>
      <c r="P823" s="23" t="s">
        <v>23</v>
      </c>
      <c r="Q823" s="23" t="s">
        <v>58</v>
      </c>
      <c r="R823" s="23" t="s">
        <v>23</v>
      </c>
      <c r="S823" s="23" t="s">
        <v>93</v>
      </c>
      <c r="T823" s="24" t="s">
        <v>81</v>
      </c>
      <c r="U823" s="24" t="s">
        <v>3029</v>
      </c>
      <c r="V823" s="22"/>
      <c r="W823" s="9" t="s">
        <v>81</v>
      </c>
      <c r="X823" t="str">
        <f>VLOOKUP(E823,Planilha2!A:D,3,FALSE)</f>
        <v>Região Intermediária de Belo Horizonte</v>
      </c>
      <c r="Y823">
        <f>VLOOKUP(E823,Planilha2!A:D,4,FALSE)</f>
        <v>0.74099999999999999</v>
      </c>
      <c r="Z823" s="16">
        <f t="shared" si="49"/>
        <v>1</v>
      </c>
      <c r="AA823" s="16">
        <f t="shared" si="50"/>
        <v>1</v>
      </c>
      <c r="AB823" s="16">
        <f t="shared" si="51"/>
        <v>1</v>
      </c>
    </row>
    <row r="824" spans="1:28" ht="73.5" customHeight="1" x14ac:dyDescent="0.25">
      <c r="A824" s="21">
        <v>243243</v>
      </c>
      <c r="B824" s="22" t="s">
        <v>398</v>
      </c>
      <c r="C824" s="22" t="s">
        <v>399</v>
      </c>
      <c r="D824" s="22" t="s">
        <v>28</v>
      </c>
      <c r="E824" s="23">
        <v>3106200</v>
      </c>
      <c r="F824" s="22" t="s">
        <v>61</v>
      </c>
      <c r="G824" s="22" t="str">
        <f t="shared" si="48"/>
        <v>Região Intermediária de Belo Horizonte</v>
      </c>
      <c r="H824" s="22">
        <f>VLOOKUP(E824,Planilha2!A:D,4,FALSE)</f>
        <v>0.81</v>
      </c>
      <c r="I824" s="22" t="s">
        <v>22</v>
      </c>
      <c r="J824" s="22" t="s">
        <v>22</v>
      </c>
      <c r="K824" s="22" t="s">
        <v>22</v>
      </c>
      <c r="L824" s="22" t="s">
        <v>22</v>
      </c>
      <c r="M824" s="22" t="s">
        <v>22</v>
      </c>
      <c r="N824" s="22" t="s">
        <v>22</v>
      </c>
      <c r="O824" s="23" t="s">
        <v>23</v>
      </c>
      <c r="P824" s="23" t="s">
        <v>23</v>
      </c>
      <c r="Q824" s="23" t="s">
        <v>23</v>
      </c>
      <c r="R824" s="23" t="s">
        <v>23</v>
      </c>
      <c r="S824" s="23" t="s">
        <v>30</v>
      </c>
      <c r="T824" s="24" t="s">
        <v>400</v>
      </c>
      <c r="U824" s="24" t="s">
        <v>3029</v>
      </c>
      <c r="V824" s="22"/>
      <c r="W824" s="8" t="s">
        <v>400</v>
      </c>
      <c r="X824" t="str">
        <f>VLOOKUP(E824,Planilha2!A:D,3,FALSE)</f>
        <v>Região Intermediária de Belo Horizonte</v>
      </c>
      <c r="Y824">
        <f>VLOOKUP(E824,Planilha2!A:D,4,FALSE)</f>
        <v>0.81</v>
      </c>
      <c r="Z824" s="16">
        <f t="shared" si="49"/>
        <v>1</v>
      </c>
      <c r="AA824" s="16">
        <f t="shared" si="50"/>
        <v>1</v>
      </c>
      <c r="AB824" s="16">
        <f t="shared" si="51"/>
        <v>1</v>
      </c>
    </row>
    <row r="825" spans="1:28" ht="73.5" customHeight="1" x14ac:dyDescent="0.25">
      <c r="A825" s="21">
        <v>244542</v>
      </c>
      <c r="B825" s="22" t="s">
        <v>441</v>
      </c>
      <c r="C825" s="22" t="s">
        <v>442</v>
      </c>
      <c r="D825" s="22" t="s">
        <v>28</v>
      </c>
      <c r="E825" s="23">
        <v>3118304</v>
      </c>
      <c r="F825" s="22" t="s">
        <v>105</v>
      </c>
      <c r="G825" s="22" t="str">
        <f t="shared" si="48"/>
        <v>Região Intermediária de Barbacena</v>
      </c>
      <c r="H825" s="22">
        <f>VLOOKUP(E825,Planilha2!A:D,4,FALSE)</f>
        <v>0.76100000000000001</v>
      </c>
      <c r="I825" s="22" t="s">
        <v>22</v>
      </c>
      <c r="J825" s="22" t="s">
        <v>22</v>
      </c>
      <c r="K825" s="22" t="s">
        <v>22</v>
      </c>
      <c r="L825" s="22" t="s">
        <v>22</v>
      </c>
      <c r="M825" s="22" t="s">
        <v>22</v>
      </c>
      <c r="N825" s="22" t="s">
        <v>22</v>
      </c>
      <c r="O825" s="23" t="s">
        <v>23</v>
      </c>
      <c r="P825" s="23" t="s">
        <v>23</v>
      </c>
      <c r="Q825" s="23" t="s">
        <v>23</v>
      </c>
      <c r="R825" s="23" t="s">
        <v>23</v>
      </c>
      <c r="S825" s="23" t="s">
        <v>24</v>
      </c>
      <c r="T825" s="24" t="s">
        <v>443</v>
      </c>
      <c r="U825" s="24" t="s">
        <v>3029</v>
      </c>
      <c r="V825" s="22"/>
      <c r="W825" s="8" t="s">
        <v>443</v>
      </c>
      <c r="X825" t="str">
        <f>VLOOKUP(E825,Planilha2!A:D,3,FALSE)</f>
        <v>Região Intermediária de Barbacena</v>
      </c>
      <c r="Y825">
        <f>VLOOKUP(E825,Planilha2!A:D,4,FALSE)</f>
        <v>0.76100000000000001</v>
      </c>
      <c r="Z825" s="16">
        <f t="shared" si="49"/>
        <v>1</v>
      </c>
      <c r="AA825" s="16">
        <f t="shared" si="50"/>
        <v>1</v>
      </c>
      <c r="AB825" s="16">
        <f t="shared" si="51"/>
        <v>1</v>
      </c>
    </row>
    <row r="826" spans="1:28" ht="73.5" customHeight="1" x14ac:dyDescent="0.25">
      <c r="A826" s="21">
        <v>244577</v>
      </c>
      <c r="B826" s="22" t="s">
        <v>444</v>
      </c>
      <c r="C826" s="22" t="s">
        <v>445</v>
      </c>
      <c r="D826" s="22" t="s">
        <v>92</v>
      </c>
      <c r="E826" s="23">
        <v>3136207</v>
      </c>
      <c r="F826" s="22" t="s">
        <v>446</v>
      </c>
      <c r="G826" s="22" t="str">
        <f t="shared" si="48"/>
        <v>Região Intermediária de Ipatinga</v>
      </c>
      <c r="H826" s="22">
        <f>VLOOKUP(E826,Planilha2!A:D,4,FALSE)</f>
        <v>0.75800000000000001</v>
      </c>
      <c r="I826" s="22" t="s">
        <v>22</v>
      </c>
      <c r="J826" s="22" t="s">
        <v>22</v>
      </c>
      <c r="K826" s="22" t="s">
        <v>22</v>
      </c>
      <c r="L826" s="22" t="s">
        <v>22</v>
      </c>
      <c r="M826" s="22" t="s">
        <v>22</v>
      </c>
      <c r="N826" s="22" t="s">
        <v>22</v>
      </c>
      <c r="O826" s="23" t="s">
        <v>23</v>
      </c>
      <c r="P826" s="23" t="s">
        <v>23</v>
      </c>
      <c r="Q826" s="23" t="s">
        <v>58</v>
      </c>
      <c r="R826" s="23" t="s">
        <v>58</v>
      </c>
      <c r="S826" s="23" t="s">
        <v>23</v>
      </c>
      <c r="T826" s="24" t="s">
        <v>400</v>
      </c>
      <c r="U826" s="24" t="s">
        <v>3029</v>
      </c>
      <c r="V826" s="22"/>
      <c r="W826" s="8" t="s">
        <v>400</v>
      </c>
      <c r="X826" t="str">
        <f>VLOOKUP(E826,Planilha2!A:D,3,FALSE)</f>
        <v>Região Intermediária de Ipatinga</v>
      </c>
      <c r="Y826">
        <f>VLOOKUP(E826,Planilha2!A:D,4,FALSE)</f>
        <v>0.75800000000000001</v>
      </c>
      <c r="Z826" s="16">
        <f t="shared" si="49"/>
        <v>1</v>
      </c>
      <c r="AA826" s="16">
        <f t="shared" si="50"/>
        <v>1</v>
      </c>
      <c r="AB826" s="16">
        <f t="shared" si="51"/>
        <v>1</v>
      </c>
    </row>
    <row r="827" spans="1:28" ht="73.5" customHeight="1" x14ac:dyDescent="0.25">
      <c r="A827" s="21">
        <v>247563</v>
      </c>
      <c r="B827" s="22" t="s">
        <v>528</v>
      </c>
      <c r="C827" s="22" t="s">
        <v>529</v>
      </c>
      <c r="D827" s="22" t="s">
        <v>92</v>
      </c>
      <c r="E827" s="23">
        <v>3106200</v>
      </c>
      <c r="F827" s="22" t="s">
        <v>61</v>
      </c>
      <c r="G827" s="22" t="str">
        <f t="shared" si="48"/>
        <v>Região Intermediária de Belo Horizonte</v>
      </c>
      <c r="H827" s="22">
        <f>VLOOKUP(E827,Planilha2!A:D,4,FALSE)</f>
        <v>0.81</v>
      </c>
      <c r="I827" s="22" t="s">
        <v>22</v>
      </c>
      <c r="J827" s="22" t="s">
        <v>40</v>
      </c>
      <c r="K827" s="22" t="s">
        <v>22</v>
      </c>
      <c r="L827" s="22" t="s">
        <v>22</v>
      </c>
      <c r="M827" s="22" t="s">
        <v>22</v>
      </c>
      <c r="N827" s="22" t="s">
        <v>40</v>
      </c>
      <c r="O827" s="23" t="s">
        <v>23</v>
      </c>
      <c r="P827" s="23" t="s">
        <v>23</v>
      </c>
      <c r="Q827" s="23" t="s">
        <v>23</v>
      </c>
      <c r="R827" s="23" t="s">
        <v>23</v>
      </c>
      <c r="S827" s="23" t="s">
        <v>24</v>
      </c>
      <c r="T827" s="24" t="s">
        <v>530</v>
      </c>
      <c r="U827" s="24" t="s">
        <v>3029</v>
      </c>
      <c r="V827" s="22"/>
      <c r="W827" s="8" t="s">
        <v>530</v>
      </c>
      <c r="X827" t="str">
        <f>VLOOKUP(E827,Planilha2!A:D,3,FALSE)</f>
        <v>Região Intermediária de Belo Horizonte</v>
      </c>
      <c r="Y827">
        <f>VLOOKUP(E827,Planilha2!A:D,4,FALSE)</f>
        <v>0.81</v>
      </c>
      <c r="Z827" s="16">
        <f t="shared" si="49"/>
        <v>1</v>
      </c>
      <c r="AA827" s="16">
        <f t="shared" si="50"/>
        <v>1</v>
      </c>
      <c r="AB827" s="16">
        <f t="shared" si="51"/>
        <v>1</v>
      </c>
    </row>
    <row r="828" spans="1:28" ht="73.5" customHeight="1" x14ac:dyDescent="0.25">
      <c r="A828" s="21">
        <v>248070</v>
      </c>
      <c r="B828" s="22" t="s">
        <v>568</v>
      </c>
      <c r="C828" s="22" t="s">
        <v>569</v>
      </c>
      <c r="D828" s="22" t="s">
        <v>28</v>
      </c>
      <c r="E828" s="23">
        <v>3106200</v>
      </c>
      <c r="F828" s="22" t="s">
        <v>61</v>
      </c>
      <c r="G828" s="22" t="str">
        <f t="shared" si="48"/>
        <v>Região Intermediária de Belo Horizonte</v>
      </c>
      <c r="H828" s="22">
        <f>VLOOKUP(E828,Planilha2!A:D,4,FALSE)</f>
        <v>0.81</v>
      </c>
      <c r="I828" s="22" t="s">
        <v>22</v>
      </c>
      <c r="J828" s="22" t="s">
        <v>22</v>
      </c>
      <c r="K828" s="22" t="s">
        <v>22</v>
      </c>
      <c r="L828" s="22" t="s">
        <v>22</v>
      </c>
      <c r="M828" s="22" t="s">
        <v>22</v>
      </c>
      <c r="N828" s="22" t="s">
        <v>22</v>
      </c>
      <c r="O828" s="23" t="s">
        <v>23</v>
      </c>
      <c r="P828" s="23" t="s">
        <v>23</v>
      </c>
      <c r="Q828" s="23" t="s">
        <v>23</v>
      </c>
      <c r="R828" s="23" t="s">
        <v>23</v>
      </c>
      <c r="S828" s="23" t="s">
        <v>30</v>
      </c>
      <c r="T828" s="24" t="s">
        <v>147</v>
      </c>
      <c r="U828" s="24" t="s">
        <v>3029</v>
      </c>
      <c r="V828" s="22"/>
      <c r="W828" s="9" t="s">
        <v>147</v>
      </c>
      <c r="X828" t="str">
        <f>VLOOKUP(E828,Planilha2!A:D,3,FALSE)</f>
        <v>Região Intermediária de Belo Horizonte</v>
      </c>
      <c r="Y828">
        <f>VLOOKUP(E828,Planilha2!A:D,4,FALSE)</f>
        <v>0.81</v>
      </c>
      <c r="Z828" s="16">
        <f t="shared" si="49"/>
        <v>1</v>
      </c>
      <c r="AA828" s="16">
        <f t="shared" si="50"/>
        <v>1</v>
      </c>
      <c r="AB828" s="16">
        <f t="shared" si="51"/>
        <v>1</v>
      </c>
    </row>
    <row r="829" spans="1:28" ht="73.5" customHeight="1" x14ac:dyDescent="0.25">
      <c r="A829" s="21">
        <v>248421</v>
      </c>
      <c r="B829" s="22" t="s">
        <v>271</v>
      </c>
      <c r="C829" s="22" t="s">
        <v>272</v>
      </c>
      <c r="D829" s="22" t="s">
        <v>92</v>
      </c>
      <c r="E829" s="23">
        <v>3120904</v>
      </c>
      <c r="F829" s="22" t="s">
        <v>273</v>
      </c>
      <c r="G829" s="22" t="str">
        <f t="shared" si="48"/>
        <v>Região Intermediária de Belo Horizonte</v>
      </c>
      <c r="H829" s="22">
        <f>VLOOKUP(E829,Planilha2!A:D,4,FALSE)</f>
        <v>0.71299999999999997</v>
      </c>
      <c r="I829" s="22" t="s">
        <v>22</v>
      </c>
      <c r="J829" s="22" t="s">
        <v>22</v>
      </c>
      <c r="K829" s="22" t="s">
        <v>22</v>
      </c>
      <c r="L829" s="22" t="s">
        <v>22</v>
      </c>
      <c r="M829" s="22" t="s">
        <v>22</v>
      </c>
      <c r="N829" s="22" t="s">
        <v>40</v>
      </c>
      <c r="O829" s="23" t="s">
        <v>23</v>
      </c>
      <c r="P829" s="23" t="s">
        <v>23</v>
      </c>
      <c r="Q829" s="23" t="s">
        <v>58</v>
      </c>
      <c r="R829" s="23" t="s">
        <v>58</v>
      </c>
      <c r="S829" s="23" t="s">
        <v>23</v>
      </c>
      <c r="T829" s="25">
        <v>71.875</v>
      </c>
      <c r="U829" s="24" t="s">
        <v>3029</v>
      </c>
      <c r="V829" s="22"/>
      <c r="W829" s="10">
        <v>71.875</v>
      </c>
      <c r="X829" t="str">
        <f>VLOOKUP(E829,Planilha2!A:D,3,FALSE)</f>
        <v>Região Intermediária de Belo Horizonte</v>
      </c>
      <c r="Y829">
        <f>VLOOKUP(E829,Planilha2!A:D,4,FALSE)</f>
        <v>0.71299999999999997</v>
      </c>
      <c r="Z829" s="16">
        <f t="shared" si="49"/>
        <v>1</v>
      </c>
      <c r="AA829" s="16">
        <f t="shared" si="50"/>
        <v>1</v>
      </c>
      <c r="AB829" s="16">
        <f t="shared" si="51"/>
        <v>1</v>
      </c>
    </row>
    <row r="830" spans="1:28" ht="73.5" customHeight="1" x14ac:dyDescent="0.25">
      <c r="A830" s="21">
        <v>249085</v>
      </c>
      <c r="B830" s="22" t="s">
        <v>631</v>
      </c>
      <c r="C830" s="22" t="s">
        <v>632</v>
      </c>
      <c r="D830" s="22" t="s">
        <v>28</v>
      </c>
      <c r="E830" s="23">
        <v>3106200</v>
      </c>
      <c r="F830" s="22" t="s">
        <v>61</v>
      </c>
      <c r="G830" s="22" t="str">
        <f t="shared" si="48"/>
        <v>Região Intermediária de Belo Horizonte</v>
      </c>
      <c r="H830" s="22">
        <f>VLOOKUP(E830,Planilha2!A:D,4,FALSE)</f>
        <v>0.81</v>
      </c>
      <c r="I830" s="22" t="s">
        <v>22</v>
      </c>
      <c r="J830" s="22" t="s">
        <v>40</v>
      </c>
      <c r="K830" s="22" t="s">
        <v>22</v>
      </c>
      <c r="L830" s="22" t="s">
        <v>22</v>
      </c>
      <c r="M830" s="22" t="s">
        <v>22</v>
      </c>
      <c r="N830" s="22" t="s">
        <v>22</v>
      </c>
      <c r="O830" s="23" t="s">
        <v>117</v>
      </c>
      <c r="P830" s="23" t="s">
        <v>23</v>
      </c>
      <c r="Q830" s="23" t="s">
        <v>23</v>
      </c>
      <c r="R830" s="23" t="s">
        <v>23</v>
      </c>
      <c r="S830" s="23" t="s">
        <v>30</v>
      </c>
      <c r="T830" s="24" t="s">
        <v>147</v>
      </c>
      <c r="U830" s="24" t="s">
        <v>3029</v>
      </c>
      <c r="V830" s="22"/>
      <c r="W830" s="9" t="s">
        <v>147</v>
      </c>
      <c r="X830" t="str">
        <f>VLOOKUP(E830,Planilha2!A:D,3,FALSE)</f>
        <v>Região Intermediária de Belo Horizonte</v>
      </c>
      <c r="Y830">
        <f>VLOOKUP(E830,Planilha2!A:D,4,FALSE)</f>
        <v>0.81</v>
      </c>
      <c r="Z830" s="16">
        <f t="shared" si="49"/>
        <v>1</v>
      </c>
      <c r="AA830" s="16">
        <f t="shared" si="50"/>
        <v>1</v>
      </c>
      <c r="AB830" s="16">
        <f t="shared" si="51"/>
        <v>1</v>
      </c>
    </row>
    <row r="831" spans="1:28" ht="73.5" customHeight="1" x14ac:dyDescent="0.25">
      <c r="A831" s="21">
        <v>250668</v>
      </c>
      <c r="B831" s="22" t="s">
        <v>369</v>
      </c>
      <c r="C831" s="22" t="s">
        <v>370</v>
      </c>
      <c r="D831" s="22" t="s">
        <v>92</v>
      </c>
      <c r="E831" s="23">
        <v>3118304</v>
      </c>
      <c r="F831" s="22" t="s">
        <v>105</v>
      </c>
      <c r="G831" s="22" t="str">
        <f t="shared" si="48"/>
        <v>Região Intermediária de Barbacena</v>
      </c>
      <c r="H831" s="22">
        <f>VLOOKUP(E831,Planilha2!A:D,4,FALSE)</f>
        <v>0.76100000000000001</v>
      </c>
      <c r="I831" s="22" t="s">
        <v>22</v>
      </c>
      <c r="J831" s="22" t="s">
        <v>40</v>
      </c>
      <c r="K831" s="22" t="s">
        <v>22</v>
      </c>
      <c r="L831" s="22" t="s">
        <v>22</v>
      </c>
      <c r="M831" s="22" t="s">
        <v>22</v>
      </c>
      <c r="N831" s="22" t="s">
        <v>22</v>
      </c>
      <c r="O831" s="23" t="s">
        <v>23</v>
      </c>
      <c r="P831" s="23" t="s">
        <v>23</v>
      </c>
      <c r="Q831" s="23" t="s">
        <v>58</v>
      </c>
      <c r="R831" s="23" t="s">
        <v>23</v>
      </c>
      <c r="S831" s="23" t="s">
        <v>23</v>
      </c>
      <c r="T831" s="25">
        <v>75</v>
      </c>
      <c r="U831" s="24" t="s">
        <v>3029</v>
      </c>
      <c r="V831" s="22"/>
      <c r="W831" s="10">
        <v>75</v>
      </c>
      <c r="X831" t="str">
        <f>VLOOKUP(E831,Planilha2!A:D,3,FALSE)</f>
        <v>Região Intermediária de Barbacena</v>
      </c>
      <c r="Y831">
        <f>VLOOKUP(E831,Planilha2!A:D,4,FALSE)</f>
        <v>0.76100000000000001</v>
      </c>
      <c r="Z831" s="16">
        <f t="shared" si="49"/>
        <v>1</v>
      </c>
      <c r="AA831" s="16">
        <f t="shared" si="50"/>
        <v>1</v>
      </c>
      <c r="AB831" s="16">
        <f t="shared" si="51"/>
        <v>1</v>
      </c>
    </row>
    <row r="832" spans="1:28" ht="73.5" customHeight="1" x14ac:dyDescent="0.25">
      <c r="A832" s="21">
        <v>250800</v>
      </c>
      <c r="B832" s="22" t="s">
        <v>709</v>
      </c>
      <c r="C832" s="22" t="s">
        <v>710</v>
      </c>
      <c r="D832" s="22" t="s">
        <v>28</v>
      </c>
      <c r="E832" s="23">
        <v>3167202</v>
      </c>
      <c r="F832" s="22" t="s">
        <v>656</v>
      </c>
      <c r="G832" s="22" t="str">
        <f t="shared" si="48"/>
        <v>Região Intermediária de Belo Horizonte</v>
      </c>
      <c r="H832" s="22">
        <f>VLOOKUP(E832,Planilha2!A:D,4,FALSE)</f>
        <v>0.76</v>
      </c>
      <c r="I832" s="22" t="s">
        <v>22</v>
      </c>
      <c r="J832" s="22" t="s">
        <v>22</v>
      </c>
      <c r="K832" s="22" t="s">
        <v>22</v>
      </c>
      <c r="L832" s="22" t="s">
        <v>22</v>
      </c>
      <c r="M832" s="22" t="s">
        <v>22</v>
      </c>
      <c r="N832" s="22" t="s">
        <v>40</v>
      </c>
      <c r="O832" s="23" t="s">
        <v>117</v>
      </c>
      <c r="P832" s="23" t="s">
        <v>23</v>
      </c>
      <c r="Q832" s="23" t="s">
        <v>23</v>
      </c>
      <c r="R832" s="23" t="s">
        <v>23</v>
      </c>
      <c r="S832" s="23" t="s">
        <v>30</v>
      </c>
      <c r="T832" s="24" t="s">
        <v>232</v>
      </c>
      <c r="U832" s="24" t="s">
        <v>3029</v>
      </c>
      <c r="V832" s="22"/>
      <c r="W832" s="8" t="s">
        <v>232</v>
      </c>
      <c r="X832" t="str">
        <f>VLOOKUP(E832,Planilha2!A:D,3,FALSE)</f>
        <v>Região Intermediária de Belo Horizonte</v>
      </c>
      <c r="Y832">
        <f>VLOOKUP(E832,Planilha2!A:D,4,FALSE)</f>
        <v>0.76</v>
      </c>
      <c r="Z832" s="16">
        <f t="shared" si="49"/>
        <v>1</v>
      </c>
      <c r="AA832" s="16">
        <f t="shared" si="50"/>
        <v>1</v>
      </c>
      <c r="AB832" s="16">
        <f t="shared" si="51"/>
        <v>1</v>
      </c>
    </row>
    <row r="833" spans="1:28" ht="73.5" customHeight="1" x14ac:dyDescent="0.25">
      <c r="A833" s="21">
        <v>251289</v>
      </c>
      <c r="B833" s="22" t="s">
        <v>728</v>
      </c>
      <c r="C833" s="22" t="s">
        <v>729</v>
      </c>
      <c r="D833" s="22" t="s">
        <v>92</v>
      </c>
      <c r="E833" s="23">
        <v>3106200</v>
      </c>
      <c r="F833" s="22" t="s">
        <v>61</v>
      </c>
      <c r="G833" s="22" t="str">
        <f t="shared" si="48"/>
        <v>Região Intermediária de Belo Horizonte</v>
      </c>
      <c r="H833" s="22">
        <f>VLOOKUP(E833,Planilha2!A:D,4,FALSE)</f>
        <v>0.81</v>
      </c>
      <c r="I833" s="22" t="s">
        <v>22</v>
      </c>
      <c r="J833" s="22" t="s">
        <v>22</v>
      </c>
      <c r="K833" s="22" t="s">
        <v>22</v>
      </c>
      <c r="L833" s="22" t="s">
        <v>22</v>
      </c>
      <c r="M833" s="22" t="s">
        <v>22</v>
      </c>
      <c r="N833" s="22" t="s">
        <v>40</v>
      </c>
      <c r="O833" s="23" t="s">
        <v>23</v>
      </c>
      <c r="P833" s="23" t="s">
        <v>23</v>
      </c>
      <c r="Q833" s="23" t="s">
        <v>23</v>
      </c>
      <c r="R833" s="23" t="s">
        <v>23</v>
      </c>
      <c r="S833" s="23" t="s">
        <v>24</v>
      </c>
      <c r="T833" s="24" t="s">
        <v>147</v>
      </c>
      <c r="U833" s="24" t="s">
        <v>3029</v>
      </c>
      <c r="V833" s="22"/>
      <c r="W833" s="9" t="s">
        <v>147</v>
      </c>
      <c r="X833" t="str">
        <f>VLOOKUP(E833,Planilha2!A:D,3,FALSE)</f>
        <v>Região Intermediária de Belo Horizonte</v>
      </c>
      <c r="Y833">
        <f>VLOOKUP(E833,Planilha2!A:D,4,FALSE)</f>
        <v>0.81</v>
      </c>
      <c r="Z833" s="16">
        <f t="shared" si="49"/>
        <v>1</v>
      </c>
      <c r="AA833" s="16">
        <f t="shared" si="50"/>
        <v>1</v>
      </c>
      <c r="AB833" s="16">
        <f t="shared" si="51"/>
        <v>1</v>
      </c>
    </row>
    <row r="834" spans="1:28" ht="73.5" customHeight="1" x14ac:dyDescent="0.25">
      <c r="A834" s="21">
        <v>251717</v>
      </c>
      <c r="B834" s="22" t="s">
        <v>752</v>
      </c>
      <c r="C834" s="22" t="s">
        <v>753</v>
      </c>
      <c r="D834" s="22" t="s">
        <v>92</v>
      </c>
      <c r="E834" s="23">
        <v>3162500</v>
      </c>
      <c r="F834" s="22" t="s">
        <v>124</v>
      </c>
      <c r="G834" s="22" t="str">
        <f t="shared" si="48"/>
        <v>Região Intermediária de Barbacena</v>
      </c>
      <c r="H834" s="22">
        <f>VLOOKUP(E834,Planilha2!A:D,4,FALSE)</f>
        <v>0.75800000000000001</v>
      </c>
      <c r="I834" s="22" t="s">
        <v>22</v>
      </c>
      <c r="J834" s="22" t="s">
        <v>22</v>
      </c>
      <c r="K834" s="22" t="s">
        <v>22</v>
      </c>
      <c r="L834" s="22" t="s">
        <v>22</v>
      </c>
      <c r="M834" s="22" t="s">
        <v>22</v>
      </c>
      <c r="N834" s="22" t="s">
        <v>22</v>
      </c>
      <c r="O834" s="23" t="s">
        <v>23</v>
      </c>
      <c r="P834" s="23" t="s">
        <v>23</v>
      </c>
      <c r="Q834" s="23" t="s">
        <v>23</v>
      </c>
      <c r="R834" s="23" t="s">
        <v>23</v>
      </c>
      <c r="S834" s="23" t="s">
        <v>24</v>
      </c>
      <c r="T834" s="24" t="s">
        <v>743</v>
      </c>
      <c r="U834" s="24" t="s">
        <v>3029</v>
      </c>
      <c r="V834" s="22"/>
      <c r="W834" s="9" t="s">
        <v>743</v>
      </c>
      <c r="X834" t="str">
        <f>VLOOKUP(E834,Planilha2!A:D,3,FALSE)</f>
        <v>Região Intermediária de Barbacena</v>
      </c>
      <c r="Y834">
        <f>VLOOKUP(E834,Planilha2!A:D,4,FALSE)</f>
        <v>0.75800000000000001</v>
      </c>
      <c r="Z834" s="16">
        <f t="shared" si="49"/>
        <v>1</v>
      </c>
      <c r="AA834" s="16">
        <f t="shared" si="50"/>
        <v>1</v>
      </c>
      <c r="AB834" s="16">
        <f t="shared" si="51"/>
        <v>1</v>
      </c>
    </row>
    <row r="835" spans="1:28" ht="73.5" customHeight="1" x14ac:dyDescent="0.25">
      <c r="A835" s="21">
        <v>251853</v>
      </c>
      <c r="B835" s="22" t="s">
        <v>876</v>
      </c>
      <c r="C835" s="22" t="s">
        <v>877</v>
      </c>
      <c r="D835" s="22" t="s">
        <v>92</v>
      </c>
      <c r="E835" s="23">
        <v>3118601</v>
      </c>
      <c r="F835" s="22" t="s">
        <v>158</v>
      </c>
      <c r="G835" s="22" t="str">
        <f t="shared" si="48"/>
        <v>Região Intermediária de Belo Horizonte</v>
      </c>
      <c r="H835" s="22">
        <f>VLOOKUP(E835,Planilha2!A:D,4,FALSE)</f>
        <v>0.75600000000000001</v>
      </c>
      <c r="I835" s="22" t="s">
        <v>22</v>
      </c>
      <c r="J835" s="22" t="s">
        <v>22</v>
      </c>
      <c r="K835" s="22" t="s">
        <v>22</v>
      </c>
      <c r="L835" s="22" t="s">
        <v>22</v>
      </c>
      <c r="M835" s="22" t="s">
        <v>22</v>
      </c>
      <c r="N835" s="22" t="s">
        <v>40</v>
      </c>
      <c r="O835" s="23" t="s">
        <v>23</v>
      </c>
      <c r="P835" s="23" t="s">
        <v>23</v>
      </c>
      <c r="Q835" s="23" t="s">
        <v>58</v>
      </c>
      <c r="R835" s="23" t="s">
        <v>23</v>
      </c>
      <c r="S835" s="23" t="s">
        <v>24</v>
      </c>
      <c r="T835" s="25">
        <v>75</v>
      </c>
      <c r="U835" s="24" t="s">
        <v>3029</v>
      </c>
      <c r="V835" s="22"/>
      <c r="W835" s="10">
        <v>75</v>
      </c>
      <c r="X835" t="str">
        <f>VLOOKUP(E835,Planilha2!A:D,3,FALSE)</f>
        <v>Região Intermediária de Belo Horizonte</v>
      </c>
      <c r="Y835">
        <f>VLOOKUP(E835,Planilha2!A:D,4,FALSE)</f>
        <v>0.75600000000000001</v>
      </c>
      <c r="Z835" s="16">
        <f t="shared" si="49"/>
        <v>1</v>
      </c>
      <c r="AA835" s="16">
        <f t="shared" si="50"/>
        <v>2</v>
      </c>
      <c r="AB835" s="16">
        <f t="shared" si="51"/>
        <v>2</v>
      </c>
    </row>
    <row r="836" spans="1:28" ht="73.5" customHeight="1" x14ac:dyDescent="0.25">
      <c r="A836" s="21">
        <v>253347</v>
      </c>
      <c r="B836" s="22" t="s">
        <v>841</v>
      </c>
      <c r="C836" s="22" t="s">
        <v>842</v>
      </c>
      <c r="D836" s="22" t="s">
        <v>28</v>
      </c>
      <c r="E836" s="23">
        <v>3106200</v>
      </c>
      <c r="F836" s="22" t="s">
        <v>61</v>
      </c>
      <c r="G836" s="22" t="str">
        <f t="shared" si="48"/>
        <v>Região Intermediária de Belo Horizonte</v>
      </c>
      <c r="H836" s="22">
        <f>VLOOKUP(E836,Planilha2!A:D,4,FALSE)</f>
        <v>0.81</v>
      </c>
      <c r="I836" s="22" t="s">
        <v>40</v>
      </c>
      <c r="J836" s="22" t="s">
        <v>22</v>
      </c>
      <c r="K836" s="22" t="s">
        <v>22</v>
      </c>
      <c r="L836" s="22" t="s">
        <v>22</v>
      </c>
      <c r="M836" s="22" t="s">
        <v>22</v>
      </c>
      <c r="N836" s="22" t="s">
        <v>22</v>
      </c>
      <c r="O836" s="23" t="s">
        <v>23</v>
      </c>
      <c r="P836" s="23" t="s">
        <v>23</v>
      </c>
      <c r="Q836" s="23" t="s">
        <v>23</v>
      </c>
      <c r="R836" s="23" t="s">
        <v>23</v>
      </c>
      <c r="S836" s="23" t="s">
        <v>24</v>
      </c>
      <c r="T836" s="24" t="s">
        <v>41</v>
      </c>
      <c r="U836" s="24" t="s">
        <v>3029</v>
      </c>
      <c r="V836" s="22"/>
      <c r="W836" s="9" t="s">
        <v>41</v>
      </c>
      <c r="X836" t="str">
        <f>VLOOKUP(E836,Planilha2!A:D,3,FALSE)</f>
        <v>Região Intermediária de Belo Horizonte</v>
      </c>
      <c r="Y836">
        <f>VLOOKUP(E836,Planilha2!A:D,4,FALSE)</f>
        <v>0.81</v>
      </c>
      <c r="Z836" s="16">
        <f t="shared" si="49"/>
        <v>1</v>
      </c>
      <c r="AA836" s="16">
        <f t="shared" si="50"/>
        <v>1</v>
      </c>
      <c r="AB836" s="16">
        <f t="shared" si="51"/>
        <v>1</v>
      </c>
    </row>
    <row r="837" spans="1:28" ht="73.5" customHeight="1" x14ac:dyDescent="0.25">
      <c r="A837" s="21">
        <v>254281</v>
      </c>
      <c r="B837" s="22" t="s">
        <v>896</v>
      </c>
      <c r="C837" s="22" t="s">
        <v>897</v>
      </c>
      <c r="D837" s="22" t="s">
        <v>28</v>
      </c>
      <c r="E837" s="23">
        <v>3106705</v>
      </c>
      <c r="F837" s="22" t="s">
        <v>326</v>
      </c>
      <c r="G837" s="22" t="str">
        <f t="shared" ref="G837:G894" si="52">X837</f>
        <v>Região Intermediária de Belo Horizonte</v>
      </c>
      <c r="H837" s="22">
        <f>VLOOKUP(E837,Planilha2!A:D,4,FALSE)</f>
        <v>0.749</v>
      </c>
      <c r="I837" s="22" t="s">
        <v>22</v>
      </c>
      <c r="J837" s="22" t="s">
        <v>22</v>
      </c>
      <c r="K837" s="22" t="s">
        <v>22</v>
      </c>
      <c r="L837" s="22" t="s">
        <v>40</v>
      </c>
      <c r="M837" s="22" t="s">
        <v>22</v>
      </c>
      <c r="N837" s="22" t="s">
        <v>22</v>
      </c>
      <c r="O837" s="23" t="s">
        <v>23</v>
      </c>
      <c r="P837" s="23" t="s">
        <v>23</v>
      </c>
      <c r="Q837" s="23" t="s">
        <v>58</v>
      </c>
      <c r="R837" s="23" t="s">
        <v>23</v>
      </c>
      <c r="S837" s="23" t="s">
        <v>93</v>
      </c>
      <c r="T837" s="24" t="s">
        <v>147</v>
      </c>
      <c r="U837" s="24" t="s">
        <v>3029</v>
      </c>
      <c r="V837" s="22"/>
      <c r="W837" s="9" t="s">
        <v>147</v>
      </c>
      <c r="X837" t="str">
        <f>VLOOKUP(E837,Planilha2!A:D,3,FALSE)</f>
        <v>Região Intermediária de Belo Horizonte</v>
      </c>
      <c r="Y837">
        <f>VLOOKUP(E837,Planilha2!A:D,4,FALSE)</f>
        <v>0.749</v>
      </c>
      <c r="Z837" s="16">
        <f t="shared" ref="Z837:Z894" si="53">COUNTIFS($A$5:$A$894,A837)</f>
        <v>1</v>
      </c>
      <c r="AA837" s="16">
        <f t="shared" ref="AA837:AA894" si="54">COUNTIF($B$5:$B$894,B837)</f>
        <v>1</v>
      </c>
      <c r="AB837" s="16">
        <f t="shared" ref="AB837:AB894" si="55">COUNTIF($C$5:$C$894,C837)</f>
        <v>1</v>
      </c>
    </row>
    <row r="838" spans="1:28" ht="73.5" customHeight="1" x14ac:dyDescent="0.25">
      <c r="A838" s="21">
        <v>254485</v>
      </c>
      <c r="B838" s="22" t="s">
        <v>911</v>
      </c>
      <c r="C838" s="22" t="s">
        <v>912</v>
      </c>
      <c r="D838" s="22" t="s">
        <v>28</v>
      </c>
      <c r="E838" s="23">
        <v>3106200</v>
      </c>
      <c r="F838" s="22" t="s">
        <v>61</v>
      </c>
      <c r="G838" s="22" t="str">
        <f t="shared" si="52"/>
        <v>Região Intermediária de Belo Horizonte</v>
      </c>
      <c r="H838" s="22">
        <f>VLOOKUP(E838,Planilha2!A:D,4,FALSE)</f>
        <v>0.81</v>
      </c>
      <c r="I838" s="22" t="s">
        <v>40</v>
      </c>
      <c r="J838" s="22" t="s">
        <v>22</v>
      </c>
      <c r="K838" s="22" t="s">
        <v>22</v>
      </c>
      <c r="L838" s="22" t="s">
        <v>22</v>
      </c>
      <c r="M838" s="22" t="s">
        <v>22</v>
      </c>
      <c r="N838" s="22" t="s">
        <v>22</v>
      </c>
      <c r="O838" s="23" t="s">
        <v>23</v>
      </c>
      <c r="P838" s="23" t="s">
        <v>23</v>
      </c>
      <c r="Q838" s="23" t="s">
        <v>23</v>
      </c>
      <c r="R838" s="23" t="s">
        <v>23</v>
      </c>
      <c r="S838" s="23" t="s">
        <v>30</v>
      </c>
      <c r="T838" s="24" t="s">
        <v>147</v>
      </c>
      <c r="U838" s="24" t="s">
        <v>3029</v>
      </c>
      <c r="V838" s="22"/>
      <c r="W838" s="8" t="s">
        <v>147</v>
      </c>
      <c r="X838" t="str">
        <f>VLOOKUP(E838,Planilha2!A:D,3,FALSE)</f>
        <v>Região Intermediária de Belo Horizonte</v>
      </c>
      <c r="Y838">
        <f>VLOOKUP(E838,Planilha2!A:D,4,FALSE)</f>
        <v>0.81</v>
      </c>
      <c r="Z838" s="16">
        <f t="shared" si="53"/>
        <v>1</v>
      </c>
      <c r="AA838" s="16">
        <f t="shared" si="54"/>
        <v>1</v>
      </c>
      <c r="AB838" s="16">
        <f t="shared" si="55"/>
        <v>1</v>
      </c>
    </row>
    <row r="839" spans="1:28" ht="73.5" customHeight="1" x14ac:dyDescent="0.25">
      <c r="A839" s="21">
        <v>254811</v>
      </c>
      <c r="B839" s="22" t="s">
        <v>934</v>
      </c>
      <c r="C839" s="22" t="s">
        <v>935</v>
      </c>
      <c r="D839" s="22" t="s">
        <v>28</v>
      </c>
      <c r="E839" s="23">
        <v>3106200</v>
      </c>
      <c r="F839" s="22" t="s">
        <v>862</v>
      </c>
      <c r="G839" s="22" t="str">
        <f t="shared" si="52"/>
        <v>Região Intermediária de Belo Horizonte</v>
      </c>
      <c r="H839" s="22">
        <f>VLOOKUP(E839,Planilha2!A:D,4,FALSE)</f>
        <v>0.81</v>
      </c>
      <c r="I839" s="22" t="s">
        <v>22</v>
      </c>
      <c r="J839" s="22" t="s">
        <v>22</v>
      </c>
      <c r="K839" s="22" t="s">
        <v>22</v>
      </c>
      <c r="L839" s="22" t="s">
        <v>22</v>
      </c>
      <c r="M839" s="22" t="s">
        <v>22</v>
      </c>
      <c r="N839" s="22" t="s">
        <v>40</v>
      </c>
      <c r="O839" s="23" t="s">
        <v>117</v>
      </c>
      <c r="P839" s="23" t="s">
        <v>23</v>
      </c>
      <c r="Q839" s="23" t="s">
        <v>23</v>
      </c>
      <c r="R839" s="23" t="s">
        <v>23</v>
      </c>
      <c r="S839" s="23" t="s">
        <v>30</v>
      </c>
      <c r="T839" s="24" t="s">
        <v>41</v>
      </c>
      <c r="U839" s="24" t="s">
        <v>3029</v>
      </c>
      <c r="V839" s="22"/>
      <c r="W839" s="8" t="s">
        <v>41</v>
      </c>
      <c r="X839" t="str">
        <f>VLOOKUP(E839,Planilha2!A:D,3,FALSE)</f>
        <v>Região Intermediária de Belo Horizonte</v>
      </c>
      <c r="Y839">
        <f>VLOOKUP(E839,Planilha2!A:D,4,FALSE)</f>
        <v>0.81</v>
      </c>
      <c r="Z839" s="16">
        <f t="shared" si="53"/>
        <v>1</v>
      </c>
      <c r="AA839" s="16">
        <f t="shared" si="54"/>
        <v>1</v>
      </c>
      <c r="AB839" s="16">
        <f t="shared" si="55"/>
        <v>1</v>
      </c>
    </row>
    <row r="840" spans="1:28" ht="73.5" customHeight="1" x14ac:dyDescent="0.25">
      <c r="A840" s="21">
        <v>254928</v>
      </c>
      <c r="B840" s="22" t="s">
        <v>941</v>
      </c>
      <c r="C840" s="22" t="s">
        <v>942</v>
      </c>
      <c r="D840" s="22" t="s">
        <v>28</v>
      </c>
      <c r="E840" s="23">
        <v>3167202</v>
      </c>
      <c r="F840" s="22" t="s">
        <v>656</v>
      </c>
      <c r="G840" s="22" t="str">
        <f t="shared" si="52"/>
        <v>Região Intermediária de Belo Horizonte</v>
      </c>
      <c r="H840" s="22">
        <f>VLOOKUP(E840,Planilha2!A:D,4,FALSE)</f>
        <v>0.76</v>
      </c>
      <c r="I840" s="22" t="s">
        <v>22</v>
      </c>
      <c r="J840" s="22" t="s">
        <v>22</v>
      </c>
      <c r="K840" s="22" t="s">
        <v>22</v>
      </c>
      <c r="L840" s="22" t="s">
        <v>22</v>
      </c>
      <c r="M840" s="22" t="s">
        <v>22</v>
      </c>
      <c r="N840" s="22" t="s">
        <v>22</v>
      </c>
      <c r="O840" s="23" t="s">
        <v>23</v>
      </c>
      <c r="P840" s="23" t="s">
        <v>23</v>
      </c>
      <c r="Q840" s="23" t="s">
        <v>58</v>
      </c>
      <c r="R840" s="23" t="s">
        <v>23</v>
      </c>
      <c r="S840" s="23" t="s">
        <v>93</v>
      </c>
      <c r="T840" s="24" t="s">
        <v>232</v>
      </c>
      <c r="U840" s="24" t="s">
        <v>3029</v>
      </c>
      <c r="V840" s="22"/>
      <c r="W840" s="8" t="s">
        <v>232</v>
      </c>
      <c r="X840" t="str">
        <f>VLOOKUP(E840,Planilha2!A:D,3,FALSE)</f>
        <v>Região Intermediária de Belo Horizonte</v>
      </c>
      <c r="Y840">
        <f>VLOOKUP(E840,Planilha2!A:D,4,FALSE)</f>
        <v>0.76</v>
      </c>
      <c r="Z840" s="16">
        <f t="shared" si="53"/>
        <v>1</v>
      </c>
      <c r="AA840" s="16">
        <f t="shared" si="54"/>
        <v>1</v>
      </c>
      <c r="AB840" s="16">
        <f t="shared" si="55"/>
        <v>1</v>
      </c>
    </row>
    <row r="841" spans="1:28" ht="73.5" customHeight="1" x14ac:dyDescent="0.25">
      <c r="A841" s="21">
        <v>255964</v>
      </c>
      <c r="B841" s="22" t="s">
        <v>1009</v>
      </c>
      <c r="C841" s="22" t="s">
        <v>1010</v>
      </c>
      <c r="D841" s="22" t="s">
        <v>28</v>
      </c>
      <c r="E841" s="23">
        <v>3147303</v>
      </c>
      <c r="F841" s="22" t="s">
        <v>1011</v>
      </c>
      <c r="G841" s="22" t="str">
        <f t="shared" si="52"/>
        <v>Região Intermediária de Pouso Alegre</v>
      </c>
      <c r="H841" s="22">
        <f>VLOOKUP(E841,Planilha2!A:D,4,FALSE)</f>
        <v>0.72899999999999998</v>
      </c>
      <c r="I841" s="22" t="s">
        <v>22</v>
      </c>
      <c r="J841" s="22" t="s">
        <v>22</v>
      </c>
      <c r="K841" s="22" t="s">
        <v>22</v>
      </c>
      <c r="L841" s="22" t="s">
        <v>22</v>
      </c>
      <c r="M841" s="22" t="s">
        <v>22</v>
      </c>
      <c r="N841" s="22" t="s">
        <v>22</v>
      </c>
      <c r="O841" s="23" t="s">
        <v>23</v>
      </c>
      <c r="P841" s="22" t="s">
        <v>337</v>
      </c>
      <c r="Q841" s="22" t="s">
        <v>337</v>
      </c>
      <c r="R841" s="22" t="s">
        <v>337</v>
      </c>
      <c r="S841" s="22" t="s">
        <v>18</v>
      </c>
      <c r="T841" s="24" t="s">
        <v>307</v>
      </c>
      <c r="U841" s="24" t="s">
        <v>3029</v>
      </c>
      <c r="V841" s="22"/>
      <c r="W841" s="9" t="s">
        <v>307</v>
      </c>
      <c r="X841" t="str">
        <f>VLOOKUP(E841,Planilha2!A:D,3,FALSE)</f>
        <v>Região Intermediária de Pouso Alegre</v>
      </c>
      <c r="Y841">
        <f>VLOOKUP(E841,Planilha2!A:D,4,FALSE)</f>
        <v>0.72899999999999998</v>
      </c>
      <c r="Z841" s="16">
        <f t="shared" si="53"/>
        <v>1</v>
      </c>
      <c r="AA841" s="16">
        <f t="shared" si="54"/>
        <v>1</v>
      </c>
      <c r="AB841" s="16">
        <f t="shared" si="55"/>
        <v>1</v>
      </c>
    </row>
    <row r="842" spans="1:28" ht="73.5" customHeight="1" x14ac:dyDescent="0.25">
      <c r="A842" s="21">
        <v>256665</v>
      </c>
      <c r="B842" s="22" t="s">
        <v>1045</v>
      </c>
      <c r="C842" s="22" t="s">
        <v>1046</v>
      </c>
      <c r="D842" s="22" t="s">
        <v>28</v>
      </c>
      <c r="E842" s="23">
        <v>3106200</v>
      </c>
      <c r="F842" s="22" t="s">
        <v>862</v>
      </c>
      <c r="G842" s="22" t="str">
        <f t="shared" si="52"/>
        <v>Região Intermediária de Belo Horizonte</v>
      </c>
      <c r="H842" s="22">
        <f>VLOOKUP(E842,Planilha2!A:D,4,FALSE)</f>
        <v>0.81</v>
      </c>
      <c r="I842" s="22" t="s">
        <v>22</v>
      </c>
      <c r="J842" s="22" t="s">
        <v>22</v>
      </c>
      <c r="K842" s="22" t="s">
        <v>22</v>
      </c>
      <c r="L842" s="22" t="s">
        <v>22</v>
      </c>
      <c r="M842" s="22" t="s">
        <v>22</v>
      </c>
      <c r="N842" s="22" t="s">
        <v>22</v>
      </c>
      <c r="O842" s="23" t="s">
        <v>23</v>
      </c>
      <c r="P842" s="23" t="s">
        <v>23</v>
      </c>
      <c r="Q842" s="23" t="s">
        <v>23</v>
      </c>
      <c r="R842" s="23" t="s">
        <v>23</v>
      </c>
      <c r="S842" s="23" t="s">
        <v>24</v>
      </c>
      <c r="T842" s="24" t="s">
        <v>41</v>
      </c>
      <c r="U842" s="24" t="s">
        <v>3029</v>
      </c>
      <c r="V842" s="22"/>
      <c r="W842" s="8" t="s">
        <v>41</v>
      </c>
      <c r="X842" t="str">
        <f>VLOOKUP(E842,Planilha2!A:D,3,FALSE)</f>
        <v>Região Intermediária de Belo Horizonte</v>
      </c>
      <c r="Y842">
        <f>VLOOKUP(E842,Planilha2!A:D,4,FALSE)</f>
        <v>0.81</v>
      </c>
      <c r="Z842" s="16">
        <f t="shared" si="53"/>
        <v>1</v>
      </c>
      <c r="AA842" s="16">
        <f t="shared" si="54"/>
        <v>1</v>
      </c>
      <c r="AB842" s="16">
        <f t="shared" si="55"/>
        <v>1</v>
      </c>
    </row>
    <row r="843" spans="1:28" ht="73.5" customHeight="1" x14ac:dyDescent="0.25">
      <c r="A843" s="21">
        <v>256843</v>
      </c>
      <c r="B843" s="22" t="s">
        <v>1051</v>
      </c>
      <c r="C843" s="22" t="s">
        <v>1052</v>
      </c>
      <c r="D843" s="22" t="s">
        <v>92</v>
      </c>
      <c r="E843" s="23">
        <v>3151800</v>
      </c>
      <c r="F843" s="22" t="s">
        <v>1053</v>
      </c>
      <c r="G843" s="22" t="str">
        <f t="shared" si="52"/>
        <v>Região Intermediária de Pouso Alegre</v>
      </c>
      <c r="H843" s="22">
        <f>VLOOKUP(E843,Planilha2!A:D,4,FALSE)</f>
        <v>0.77900000000000003</v>
      </c>
      <c r="I843" s="22" t="s">
        <v>22</v>
      </c>
      <c r="J843" s="22" t="s">
        <v>22</v>
      </c>
      <c r="K843" s="22" t="s">
        <v>22</v>
      </c>
      <c r="L843" s="22" t="s">
        <v>22</v>
      </c>
      <c r="M843" s="22" t="s">
        <v>22</v>
      </c>
      <c r="N843" s="22" t="s">
        <v>40</v>
      </c>
      <c r="O843" s="23" t="s">
        <v>23</v>
      </c>
      <c r="P843" s="23" t="s">
        <v>23</v>
      </c>
      <c r="Q843" s="23" t="s">
        <v>23</v>
      </c>
      <c r="R843" s="23" t="s">
        <v>23</v>
      </c>
      <c r="S843" s="23" t="s">
        <v>24</v>
      </c>
      <c r="T843" s="24" t="s">
        <v>797</v>
      </c>
      <c r="U843" s="24" t="s">
        <v>3029</v>
      </c>
      <c r="V843" s="22"/>
      <c r="W843" s="8" t="s">
        <v>797</v>
      </c>
      <c r="X843" t="str">
        <f>VLOOKUP(E843,Planilha2!A:D,3,FALSE)</f>
        <v>Região Intermediária de Pouso Alegre</v>
      </c>
      <c r="Y843">
        <f>VLOOKUP(E843,Planilha2!A:D,4,FALSE)</f>
        <v>0.77900000000000003</v>
      </c>
      <c r="Z843" s="16">
        <f t="shared" si="53"/>
        <v>1</v>
      </c>
      <c r="AA843" s="16">
        <f t="shared" si="54"/>
        <v>1</v>
      </c>
      <c r="AB843" s="16">
        <f t="shared" si="55"/>
        <v>1</v>
      </c>
    </row>
    <row r="844" spans="1:28" ht="73.5" customHeight="1" x14ac:dyDescent="0.25">
      <c r="A844" s="21">
        <v>256925</v>
      </c>
      <c r="B844" s="22" t="s">
        <v>1054</v>
      </c>
      <c r="C844" s="22" t="s">
        <v>1055</v>
      </c>
      <c r="D844" s="22" t="s">
        <v>92</v>
      </c>
      <c r="E844" s="23">
        <v>3106200</v>
      </c>
      <c r="F844" s="22" t="s">
        <v>61</v>
      </c>
      <c r="G844" s="22" t="str">
        <f t="shared" si="52"/>
        <v>Região Intermediária de Belo Horizonte</v>
      </c>
      <c r="H844" s="22">
        <f>VLOOKUP(E844,Planilha2!A:D,4,FALSE)</f>
        <v>0.81</v>
      </c>
      <c r="I844" s="22" t="s">
        <v>22</v>
      </c>
      <c r="J844" s="22" t="s">
        <v>22</v>
      </c>
      <c r="K844" s="22" t="s">
        <v>22</v>
      </c>
      <c r="L844" s="22" t="s">
        <v>22</v>
      </c>
      <c r="M844" s="22" t="s">
        <v>22</v>
      </c>
      <c r="N844" s="22" t="s">
        <v>40</v>
      </c>
      <c r="O844" s="23" t="s">
        <v>23</v>
      </c>
      <c r="P844" s="23" t="s">
        <v>58</v>
      </c>
      <c r="Q844" s="23" t="s">
        <v>23</v>
      </c>
      <c r="R844" s="23" t="s">
        <v>23</v>
      </c>
      <c r="S844" s="23" t="s">
        <v>93</v>
      </c>
      <c r="T844" s="24" t="s">
        <v>147</v>
      </c>
      <c r="U844" s="24" t="s">
        <v>3029</v>
      </c>
      <c r="V844" s="22"/>
      <c r="W844" s="8" t="s">
        <v>147</v>
      </c>
      <c r="X844" t="str">
        <f>VLOOKUP(E844,Planilha2!A:D,3,FALSE)</f>
        <v>Região Intermediária de Belo Horizonte</v>
      </c>
      <c r="Y844">
        <f>VLOOKUP(E844,Planilha2!A:D,4,FALSE)</f>
        <v>0.81</v>
      </c>
      <c r="Z844" s="16">
        <f t="shared" si="53"/>
        <v>1</v>
      </c>
      <c r="AA844" s="16">
        <f t="shared" si="54"/>
        <v>1</v>
      </c>
      <c r="AB844" s="16">
        <f t="shared" si="55"/>
        <v>1</v>
      </c>
    </row>
    <row r="845" spans="1:28" ht="73.5" customHeight="1" x14ac:dyDescent="0.25">
      <c r="A845" s="21">
        <v>257191</v>
      </c>
      <c r="B845" s="22" t="s">
        <v>1067</v>
      </c>
      <c r="C845" s="22" t="s">
        <v>1068</v>
      </c>
      <c r="D845" s="22" t="s">
        <v>92</v>
      </c>
      <c r="E845" s="23">
        <v>3106200</v>
      </c>
      <c r="F845" s="22" t="s">
        <v>61</v>
      </c>
      <c r="G845" s="22" t="str">
        <f t="shared" si="52"/>
        <v>Região Intermediária de Belo Horizonte</v>
      </c>
      <c r="H845" s="22">
        <f>VLOOKUP(E845,Planilha2!A:D,4,FALSE)</f>
        <v>0.81</v>
      </c>
      <c r="I845" s="22" t="s">
        <v>22</v>
      </c>
      <c r="J845" s="22" t="s">
        <v>22</v>
      </c>
      <c r="K845" s="22" t="s">
        <v>22</v>
      </c>
      <c r="L845" s="22" t="s">
        <v>22</v>
      </c>
      <c r="M845" s="22" t="s">
        <v>22</v>
      </c>
      <c r="N845" s="22" t="s">
        <v>40</v>
      </c>
      <c r="O845" s="23" t="s">
        <v>23</v>
      </c>
      <c r="P845" s="23" t="s">
        <v>23</v>
      </c>
      <c r="Q845" s="23" t="s">
        <v>23</v>
      </c>
      <c r="R845" s="23" t="s">
        <v>23</v>
      </c>
      <c r="S845" s="23" t="s">
        <v>30</v>
      </c>
      <c r="T845" s="24" t="s">
        <v>400</v>
      </c>
      <c r="U845" s="24" t="s">
        <v>3029</v>
      </c>
      <c r="V845" s="22"/>
      <c r="W845" s="9" t="s">
        <v>400</v>
      </c>
      <c r="X845" t="str">
        <f>VLOOKUP(E845,Planilha2!A:D,3,FALSE)</f>
        <v>Região Intermediária de Belo Horizonte</v>
      </c>
      <c r="Y845">
        <f>VLOOKUP(E845,Planilha2!A:D,4,FALSE)</f>
        <v>0.81</v>
      </c>
      <c r="Z845" s="16">
        <f t="shared" si="53"/>
        <v>1</v>
      </c>
      <c r="AA845" s="16">
        <f t="shared" si="54"/>
        <v>1</v>
      </c>
      <c r="AB845" s="16">
        <f t="shared" si="55"/>
        <v>1</v>
      </c>
    </row>
    <row r="846" spans="1:28" ht="73.5" customHeight="1" x14ac:dyDescent="0.25">
      <c r="A846" s="21">
        <v>258368</v>
      </c>
      <c r="B846" s="22" t="s">
        <v>1122</v>
      </c>
      <c r="C846" s="22" t="s">
        <v>1123</v>
      </c>
      <c r="D846" s="22" t="s">
        <v>28</v>
      </c>
      <c r="E846" s="23">
        <v>3140001</v>
      </c>
      <c r="F846" s="22" t="s">
        <v>578</v>
      </c>
      <c r="G846" s="22" t="str">
        <f t="shared" si="52"/>
        <v>Região Intermediária de Belo Horizonte</v>
      </c>
      <c r="H846" s="22">
        <f>VLOOKUP(E846,Planilha2!A:D,4,FALSE)</f>
        <v>0.74199999999999999</v>
      </c>
      <c r="I846" s="22" t="s">
        <v>22</v>
      </c>
      <c r="J846" s="22" t="s">
        <v>22</v>
      </c>
      <c r="K846" s="22" t="s">
        <v>22</v>
      </c>
      <c r="L846" s="22" t="s">
        <v>22</v>
      </c>
      <c r="M846" s="22" t="s">
        <v>22</v>
      </c>
      <c r="N846" s="22" t="s">
        <v>40</v>
      </c>
      <c r="O846" s="23" t="s">
        <v>23</v>
      </c>
      <c r="P846" s="23" t="s">
        <v>23</v>
      </c>
      <c r="Q846" s="23" t="s">
        <v>58</v>
      </c>
      <c r="R846" s="23" t="s">
        <v>23</v>
      </c>
      <c r="S846" s="23" t="s">
        <v>93</v>
      </c>
      <c r="T846" s="24">
        <v>74.375</v>
      </c>
      <c r="U846" s="24" t="s">
        <v>3029</v>
      </c>
      <c r="V846" s="22"/>
      <c r="W846" s="8">
        <v>74.375</v>
      </c>
      <c r="X846" t="str">
        <f>VLOOKUP(E846,Planilha2!A:D,3,FALSE)</f>
        <v>Região Intermediária de Belo Horizonte</v>
      </c>
      <c r="Y846">
        <f>VLOOKUP(E846,Planilha2!A:D,4,FALSE)</f>
        <v>0.74199999999999999</v>
      </c>
      <c r="Z846" s="16">
        <f t="shared" si="53"/>
        <v>1</v>
      </c>
      <c r="AA846" s="16">
        <f t="shared" si="54"/>
        <v>1</v>
      </c>
      <c r="AB846" s="16">
        <f t="shared" si="55"/>
        <v>1</v>
      </c>
    </row>
    <row r="847" spans="1:28" ht="73.5" customHeight="1" x14ac:dyDescent="0.25">
      <c r="A847" s="21">
        <v>258531</v>
      </c>
      <c r="B847" s="22" t="s">
        <v>1137</v>
      </c>
      <c r="C847" s="22" t="s">
        <v>1138</v>
      </c>
      <c r="D847" s="22" t="s">
        <v>28</v>
      </c>
      <c r="E847" s="23">
        <v>3106200</v>
      </c>
      <c r="F847" s="22" t="s">
        <v>61</v>
      </c>
      <c r="G847" s="22" t="str">
        <f t="shared" si="52"/>
        <v>Região Intermediária de Belo Horizonte</v>
      </c>
      <c r="H847" s="22">
        <f>VLOOKUP(E847,Planilha2!A:D,4,FALSE)</f>
        <v>0.81</v>
      </c>
      <c r="I847" s="22" t="s">
        <v>22</v>
      </c>
      <c r="J847" s="22" t="s">
        <v>22</v>
      </c>
      <c r="K847" s="22" t="s">
        <v>22</v>
      </c>
      <c r="L847" s="22" t="s">
        <v>22</v>
      </c>
      <c r="M847" s="22" t="s">
        <v>22</v>
      </c>
      <c r="N847" s="22" t="s">
        <v>40</v>
      </c>
      <c r="O847" s="23" t="s">
        <v>23</v>
      </c>
      <c r="P847" s="23" t="s">
        <v>23</v>
      </c>
      <c r="Q847" s="23" t="s">
        <v>23</v>
      </c>
      <c r="R847" s="23" t="s">
        <v>23</v>
      </c>
      <c r="S847" s="23" t="s">
        <v>24</v>
      </c>
      <c r="T847" s="24" t="s">
        <v>41</v>
      </c>
      <c r="U847" s="24" t="s">
        <v>3029</v>
      </c>
      <c r="V847" s="22"/>
      <c r="W847" s="8" t="s">
        <v>41</v>
      </c>
      <c r="X847" t="str">
        <f>VLOOKUP(E847,Planilha2!A:D,3,FALSE)</f>
        <v>Região Intermediária de Belo Horizonte</v>
      </c>
      <c r="Y847">
        <f>VLOOKUP(E847,Planilha2!A:D,4,FALSE)</f>
        <v>0.81</v>
      </c>
      <c r="Z847" s="16">
        <f t="shared" si="53"/>
        <v>1</v>
      </c>
      <c r="AA847" s="16">
        <f t="shared" si="54"/>
        <v>1</v>
      </c>
      <c r="AB847" s="16">
        <f t="shared" si="55"/>
        <v>1</v>
      </c>
    </row>
    <row r="848" spans="1:28" ht="73.5" customHeight="1" x14ac:dyDescent="0.25">
      <c r="A848" s="21">
        <v>258680</v>
      </c>
      <c r="B848" s="22" t="s">
        <v>1146</v>
      </c>
      <c r="C848" s="22" t="s">
        <v>1147</v>
      </c>
      <c r="D848" s="22" t="s">
        <v>28</v>
      </c>
      <c r="E848" s="23">
        <v>3106200</v>
      </c>
      <c r="F848" s="22" t="s">
        <v>61</v>
      </c>
      <c r="G848" s="22" t="str">
        <f t="shared" si="52"/>
        <v>Região Intermediária de Belo Horizonte</v>
      </c>
      <c r="H848" s="22">
        <f>VLOOKUP(E848,Planilha2!A:D,4,FALSE)</f>
        <v>0.81</v>
      </c>
      <c r="I848" s="22" t="s">
        <v>22</v>
      </c>
      <c r="J848" s="22" t="s">
        <v>40</v>
      </c>
      <c r="K848" s="22" t="s">
        <v>22</v>
      </c>
      <c r="L848" s="22" t="s">
        <v>22</v>
      </c>
      <c r="M848" s="22" t="s">
        <v>22</v>
      </c>
      <c r="N848" s="22" t="s">
        <v>40</v>
      </c>
      <c r="O848" s="23" t="s">
        <v>23</v>
      </c>
      <c r="P848" s="23" t="s">
        <v>23</v>
      </c>
      <c r="Q848" s="23" t="s">
        <v>23</v>
      </c>
      <c r="R848" s="23" t="s">
        <v>23</v>
      </c>
      <c r="S848" s="23" t="s">
        <v>30</v>
      </c>
      <c r="T848" s="24" t="s">
        <v>334</v>
      </c>
      <c r="U848" s="24" t="s">
        <v>3029</v>
      </c>
      <c r="V848" s="22"/>
      <c r="W848" s="9" t="s">
        <v>334</v>
      </c>
      <c r="X848" t="str">
        <f>VLOOKUP(E848,Planilha2!A:D,3,FALSE)</f>
        <v>Região Intermediária de Belo Horizonte</v>
      </c>
      <c r="Y848">
        <f>VLOOKUP(E848,Planilha2!A:D,4,FALSE)</f>
        <v>0.81</v>
      </c>
      <c r="Z848" s="16">
        <f t="shared" si="53"/>
        <v>1</v>
      </c>
      <c r="AA848" s="16">
        <f t="shared" si="54"/>
        <v>1</v>
      </c>
      <c r="AB848" s="16">
        <f t="shared" si="55"/>
        <v>1</v>
      </c>
    </row>
    <row r="849" spans="1:28" ht="73.5" customHeight="1" x14ac:dyDescent="0.25">
      <c r="A849" s="21">
        <v>258795</v>
      </c>
      <c r="B849" s="22" t="s">
        <v>1148</v>
      </c>
      <c r="C849" s="22" t="s">
        <v>1149</v>
      </c>
      <c r="D849" s="22" t="s">
        <v>28</v>
      </c>
      <c r="E849" s="23">
        <v>3106200</v>
      </c>
      <c r="F849" s="22" t="s">
        <v>61</v>
      </c>
      <c r="G849" s="22" t="str">
        <f t="shared" si="52"/>
        <v>Região Intermediária de Belo Horizonte</v>
      </c>
      <c r="H849" s="22">
        <f>VLOOKUP(E849,Planilha2!A:D,4,FALSE)</f>
        <v>0.81</v>
      </c>
      <c r="I849" s="22" t="s">
        <v>22</v>
      </c>
      <c r="J849" s="22" t="s">
        <v>40</v>
      </c>
      <c r="K849" s="22" t="s">
        <v>22</v>
      </c>
      <c r="L849" s="22" t="s">
        <v>22</v>
      </c>
      <c r="M849" s="22" t="s">
        <v>22</v>
      </c>
      <c r="N849" s="22" t="s">
        <v>40</v>
      </c>
      <c r="O849" s="23" t="s">
        <v>23</v>
      </c>
      <c r="P849" s="23" t="s">
        <v>23</v>
      </c>
      <c r="Q849" s="23" t="s">
        <v>23</v>
      </c>
      <c r="R849" s="23" t="s">
        <v>23</v>
      </c>
      <c r="S849" s="23" t="s">
        <v>30</v>
      </c>
      <c r="T849" s="24" t="s">
        <v>147</v>
      </c>
      <c r="U849" s="24" t="s">
        <v>3029</v>
      </c>
      <c r="V849" s="22"/>
      <c r="W849" s="8" t="s">
        <v>147</v>
      </c>
      <c r="X849" t="str">
        <f>VLOOKUP(E849,Planilha2!A:D,3,FALSE)</f>
        <v>Região Intermediária de Belo Horizonte</v>
      </c>
      <c r="Y849">
        <f>VLOOKUP(E849,Planilha2!A:D,4,FALSE)</f>
        <v>0.81</v>
      </c>
      <c r="Z849" s="16">
        <f t="shared" si="53"/>
        <v>1</v>
      </c>
      <c r="AA849" s="16">
        <f t="shared" si="54"/>
        <v>1</v>
      </c>
      <c r="AB849" s="16">
        <f t="shared" si="55"/>
        <v>1</v>
      </c>
    </row>
    <row r="850" spans="1:28" ht="73.5" customHeight="1" x14ac:dyDescent="0.25">
      <c r="A850" s="21">
        <v>258838</v>
      </c>
      <c r="B850" s="22" t="s">
        <v>1153</v>
      </c>
      <c r="C850" s="22" t="s">
        <v>1154</v>
      </c>
      <c r="D850" s="22" t="s">
        <v>28</v>
      </c>
      <c r="E850" s="23">
        <v>3167202</v>
      </c>
      <c r="F850" s="22" t="s">
        <v>656</v>
      </c>
      <c r="G850" s="22" t="str">
        <f t="shared" si="52"/>
        <v>Região Intermediária de Belo Horizonte</v>
      </c>
      <c r="H850" s="22">
        <f>VLOOKUP(E850,Planilha2!A:D,4,FALSE)</f>
        <v>0.76</v>
      </c>
      <c r="I850" s="22" t="s">
        <v>40</v>
      </c>
      <c r="J850" s="22" t="s">
        <v>22</v>
      </c>
      <c r="K850" s="22" t="s">
        <v>22</v>
      </c>
      <c r="L850" s="22" t="s">
        <v>22</v>
      </c>
      <c r="M850" s="22" t="s">
        <v>22</v>
      </c>
      <c r="N850" s="22" t="s">
        <v>22</v>
      </c>
      <c r="O850" s="23" t="s">
        <v>23</v>
      </c>
      <c r="P850" s="23" t="s">
        <v>23</v>
      </c>
      <c r="Q850" s="23" t="s">
        <v>23</v>
      </c>
      <c r="R850" s="23" t="s">
        <v>23</v>
      </c>
      <c r="S850" s="23" t="s">
        <v>24</v>
      </c>
      <c r="T850" s="24" t="s">
        <v>125</v>
      </c>
      <c r="U850" s="24" t="s">
        <v>3029</v>
      </c>
      <c r="V850" s="22"/>
      <c r="W850" s="9" t="s">
        <v>125</v>
      </c>
      <c r="X850" t="str">
        <f>VLOOKUP(E850,Planilha2!A:D,3,FALSE)</f>
        <v>Região Intermediária de Belo Horizonte</v>
      </c>
      <c r="Y850">
        <f>VLOOKUP(E850,Planilha2!A:D,4,FALSE)</f>
        <v>0.76</v>
      </c>
      <c r="Z850" s="16">
        <f t="shared" si="53"/>
        <v>1</v>
      </c>
      <c r="AA850" s="16">
        <f t="shared" si="54"/>
        <v>1</v>
      </c>
      <c r="AB850" s="16">
        <f t="shared" si="55"/>
        <v>1</v>
      </c>
    </row>
    <row r="851" spans="1:28" ht="73.5" customHeight="1" x14ac:dyDescent="0.25">
      <c r="A851" s="21">
        <v>259006</v>
      </c>
      <c r="B851" s="22" t="s">
        <v>1424</v>
      </c>
      <c r="C851" s="22" t="s">
        <v>1425</v>
      </c>
      <c r="D851" s="22" t="s">
        <v>92</v>
      </c>
      <c r="E851" s="23">
        <v>3106200</v>
      </c>
      <c r="F851" s="22" t="s">
        <v>61</v>
      </c>
      <c r="G851" s="22" t="str">
        <f t="shared" si="52"/>
        <v>Região Intermediária de Belo Horizonte</v>
      </c>
      <c r="H851" s="22">
        <f>VLOOKUP(E851,Planilha2!A:D,4,FALSE)</f>
        <v>0.81</v>
      </c>
      <c r="I851" s="22" t="s">
        <v>22</v>
      </c>
      <c r="J851" s="22" t="s">
        <v>40</v>
      </c>
      <c r="K851" s="22" t="s">
        <v>22</v>
      </c>
      <c r="L851" s="22" t="s">
        <v>22</v>
      </c>
      <c r="M851" s="22" t="s">
        <v>22</v>
      </c>
      <c r="N851" s="22" t="s">
        <v>40</v>
      </c>
      <c r="O851" s="23" t="s">
        <v>23</v>
      </c>
      <c r="P851" s="23" t="s">
        <v>23</v>
      </c>
      <c r="Q851" s="23" t="s">
        <v>58</v>
      </c>
      <c r="R851" s="23" t="s">
        <v>23</v>
      </c>
      <c r="S851" s="23" t="s">
        <v>24</v>
      </c>
      <c r="T851" s="25">
        <v>70</v>
      </c>
      <c r="U851" s="24" t="s">
        <v>3029</v>
      </c>
      <c r="V851" s="22"/>
      <c r="W851" s="10">
        <v>70</v>
      </c>
      <c r="X851" t="str">
        <f>VLOOKUP(E851,Planilha2!A:D,3,FALSE)</f>
        <v>Região Intermediária de Belo Horizonte</v>
      </c>
      <c r="Y851">
        <f>VLOOKUP(E851,Planilha2!A:D,4,FALSE)</f>
        <v>0.81</v>
      </c>
      <c r="Z851" s="16">
        <f t="shared" si="53"/>
        <v>1</v>
      </c>
      <c r="AA851" s="16">
        <f t="shared" si="54"/>
        <v>1</v>
      </c>
      <c r="AB851" s="16">
        <f t="shared" si="55"/>
        <v>1</v>
      </c>
    </row>
    <row r="852" spans="1:28" ht="73.5" customHeight="1" x14ac:dyDescent="0.25">
      <c r="A852" s="21">
        <v>260232</v>
      </c>
      <c r="B852" s="22" t="s">
        <v>1276</v>
      </c>
      <c r="C852" s="22" t="s">
        <v>1277</v>
      </c>
      <c r="D852" s="22" t="s">
        <v>28</v>
      </c>
      <c r="E852" s="23">
        <v>3106200</v>
      </c>
      <c r="F852" s="22" t="s">
        <v>61</v>
      </c>
      <c r="G852" s="22" t="str">
        <f t="shared" si="52"/>
        <v>Região Intermediária de Belo Horizonte</v>
      </c>
      <c r="H852" s="22">
        <f>VLOOKUP(E852,Planilha2!A:D,4,FALSE)</f>
        <v>0.81</v>
      </c>
      <c r="I852" s="22" t="s">
        <v>22</v>
      </c>
      <c r="J852" s="22" t="s">
        <v>22</v>
      </c>
      <c r="K852" s="22" t="s">
        <v>22</v>
      </c>
      <c r="L852" s="22" t="s">
        <v>22</v>
      </c>
      <c r="M852" s="22" t="s">
        <v>22</v>
      </c>
      <c r="N852" s="22" t="s">
        <v>40</v>
      </c>
      <c r="O852" s="23" t="s">
        <v>23</v>
      </c>
      <c r="P852" s="23" t="s">
        <v>23</v>
      </c>
      <c r="Q852" s="23" t="s">
        <v>23</v>
      </c>
      <c r="R852" s="23" t="s">
        <v>23</v>
      </c>
      <c r="S852" s="23" t="s">
        <v>30</v>
      </c>
      <c r="T852" s="24" t="s">
        <v>400</v>
      </c>
      <c r="U852" s="24" t="s">
        <v>3029</v>
      </c>
      <c r="V852" s="22"/>
      <c r="W852" s="9" t="s">
        <v>400</v>
      </c>
      <c r="X852" t="str">
        <f>VLOOKUP(E852,Planilha2!A:D,3,FALSE)</f>
        <v>Região Intermediária de Belo Horizonte</v>
      </c>
      <c r="Y852">
        <f>VLOOKUP(E852,Planilha2!A:D,4,FALSE)</f>
        <v>0.81</v>
      </c>
      <c r="Z852" s="16">
        <f t="shared" si="53"/>
        <v>1</v>
      </c>
      <c r="AA852" s="16">
        <f t="shared" si="54"/>
        <v>1</v>
      </c>
      <c r="AB852" s="16">
        <f t="shared" si="55"/>
        <v>1</v>
      </c>
    </row>
    <row r="853" spans="1:28" ht="73.5" customHeight="1" x14ac:dyDescent="0.25">
      <c r="A853" s="21">
        <v>260339</v>
      </c>
      <c r="B853" s="22" t="s">
        <v>1282</v>
      </c>
      <c r="C853" s="22" t="s">
        <v>1283</v>
      </c>
      <c r="D853" s="22" t="s">
        <v>28</v>
      </c>
      <c r="E853" s="23">
        <v>3151800</v>
      </c>
      <c r="F853" s="22" t="s">
        <v>1001</v>
      </c>
      <c r="G853" s="22" t="str">
        <f t="shared" si="52"/>
        <v>Região Intermediária de Pouso Alegre</v>
      </c>
      <c r="H853" s="22">
        <f>VLOOKUP(E853,Planilha2!A:D,4,FALSE)</f>
        <v>0.77900000000000003</v>
      </c>
      <c r="I853" s="22" t="s">
        <v>22</v>
      </c>
      <c r="J853" s="22" t="s">
        <v>40</v>
      </c>
      <c r="K853" s="22" t="s">
        <v>22</v>
      </c>
      <c r="L853" s="22" t="s">
        <v>22</v>
      </c>
      <c r="M853" s="22" t="s">
        <v>22</v>
      </c>
      <c r="N853" s="22" t="s">
        <v>40</v>
      </c>
      <c r="O853" s="23" t="s">
        <v>23</v>
      </c>
      <c r="P853" s="23" t="s">
        <v>23</v>
      </c>
      <c r="Q853" s="23" t="s">
        <v>23</v>
      </c>
      <c r="R853" s="23" t="s">
        <v>58</v>
      </c>
      <c r="S853" s="23" t="s">
        <v>93</v>
      </c>
      <c r="T853" s="24" t="s">
        <v>359</v>
      </c>
      <c r="U853" s="24" t="s">
        <v>3029</v>
      </c>
      <c r="V853" s="22"/>
      <c r="W853" s="8" t="s">
        <v>359</v>
      </c>
      <c r="X853" t="str">
        <f>VLOOKUP(E853,Planilha2!A:D,3,FALSE)</f>
        <v>Região Intermediária de Pouso Alegre</v>
      </c>
      <c r="Y853">
        <f>VLOOKUP(E853,Planilha2!A:D,4,FALSE)</f>
        <v>0.77900000000000003</v>
      </c>
      <c r="Z853" s="16">
        <f t="shared" si="53"/>
        <v>1</v>
      </c>
      <c r="AA853" s="16">
        <f t="shared" si="54"/>
        <v>1</v>
      </c>
      <c r="AB853" s="16">
        <f t="shared" si="55"/>
        <v>1</v>
      </c>
    </row>
    <row r="854" spans="1:28" ht="73.5" customHeight="1" x14ac:dyDescent="0.25">
      <c r="A854" s="21">
        <v>260661</v>
      </c>
      <c r="B854" s="22" t="s">
        <v>1298</v>
      </c>
      <c r="C854" s="22" t="s">
        <v>1299</v>
      </c>
      <c r="D854" s="22" t="s">
        <v>28</v>
      </c>
      <c r="E854" s="23">
        <v>3106705</v>
      </c>
      <c r="F854" s="22" t="s">
        <v>326</v>
      </c>
      <c r="G854" s="22" t="str">
        <f t="shared" si="52"/>
        <v>Região Intermediária de Belo Horizonte</v>
      </c>
      <c r="H854" s="22">
        <f>VLOOKUP(E854,Planilha2!A:D,4,FALSE)</f>
        <v>0.749</v>
      </c>
      <c r="I854" s="22" t="s">
        <v>22</v>
      </c>
      <c r="J854" s="22" t="s">
        <v>22</v>
      </c>
      <c r="K854" s="22" t="s">
        <v>22</v>
      </c>
      <c r="L854" s="22" t="s">
        <v>22</v>
      </c>
      <c r="M854" s="22" t="s">
        <v>22</v>
      </c>
      <c r="N854" s="22" t="s">
        <v>22</v>
      </c>
      <c r="O854" s="23" t="s">
        <v>23</v>
      </c>
      <c r="P854" s="23" t="s">
        <v>23</v>
      </c>
      <c r="Q854" s="23" t="s">
        <v>23</v>
      </c>
      <c r="R854" s="23" t="s">
        <v>23</v>
      </c>
      <c r="S854" s="23" t="s">
        <v>30</v>
      </c>
      <c r="T854" s="24" t="s">
        <v>487</v>
      </c>
      <c r="U854" s="24" t="s">
        <v>3029</v>
      </c>
      <c r="V854" s="22"/>
      <c r="W854" s="8" t="s">
        <v>487</v>
      </c>
      <c r="X854" t="str">
        <f>VLOOKUP(E854,Planilha2!A:D,3,FALSE)</f>
        <v>Região Intermediária de Belo Horizonte</v>
      </c>
      <c r="Y854">
        <f>VLOOKUP(E854,Planilha2!A:D,4,FALSE)</f>
        <v>0.749</v>
      </c>
      <c r="Z854" s="16">
        <f t="shared" si="53"/>
        <v>1</v>
      </c>
      <c r="AA854" s="16">
        <f t="shared" si="54"/>
        <v>1</v>
      </c>
      <c r="AB854" s="16">
        <f t="shared" si="55"/>
        <v>1</v>
      </c>
    </row>
    <row r="855" spans="1:28" ht="73.5" customHeight="1" x14ac:dyDescent="0.25">
      <c r="A855" s="21">
        <v>260863</v>
      </c>
      <c r="B855" s="22" t="s">
        <v>1316</v>
      </c>
      <c r="C855" s="22" t="s">
        <v>1317</v>
      </c>
      <c r="D855" s="22" t="s">
        <v>28</v>
      </c>
      <c r="E855" s="23">
        <v>3101508</v>
      </c>
      <c r="F855" s="22" t="s">
        <v>34</v>
      </c>
      <c r="G855" s="22" t="str">
        <f t="shared" si="52"/>
        <v>Região Intermediária de Juíz de Fora</v>
      </c>
      <c r="H855" s="22">
        <f>VLOOKUP(E855,Planilha2!A:D,4,FALSE)</f>
        <v>0.72599999999999998</v>
      </c>
      <c r="I855" s="22" t="s">
        <v>40</v>
      </c>
      <c r="J855" s="22" t="s">
        <v>22</v>
      </c>
      <c r="K855" s="22" t="s">
        <v>22</v>
      </c>
      <c r="L855" s="22" t="s">
        <v>22</v>
      </c>
      <c r="M855" s="22" t="s">
        <v>22</v>
      </c>
      <c r="N855" s="22" t="s">
        <v>40</v>
      </c>
      <c r="O855" s="23" t="s">
        <v>23</v>
      </c>
      <c r="P855" s="23" t="s">
        <v>58</v>
      </c>
      <c r="Q855" s="23" t="s">
        <v>23</v>
      </c>
      <c r="R855" s="23" t="s">
        <v>23</v>
      </c>
      <c r="S855" s="23" t="s">
        <v>24</v>
      </c>
      <c r="T855" s="24" t="s">
        <v>118</v>
      </c>
      <c r="U855" s="24" t="s">
        <v>3029</v>
      </c>
      <c r="V855" s="22"/>
      <c r="W855" s="9" t="s">
        <v>118</v>
      </c>
      <c r="X855" t="str">
        <f>VLOOKUP(E855,Planilha2!A:D,3,FALSE)</f>
        <v>Região Intermediária de Juíz de Fora</v>
      </c>
      <c r="Y855">
        <f>VLOOKUP(E855,Planilha2!A:D,4,FALSE)</f>
        <v>0.72599999999999998</v>
      </c>
      <c r="Z855" s="16">
        <f t="shared" si="53"/>
        <v>1</v>
      </c>
      <c r="AA855" s="16">
        <f t="shared" si="54"/>
        <v>1</v>
      </c>
      <c r="AB855" s="16">
        <f t="shared" si="55"/>
        <v>1</v>
      </c>
    </row>
    <row r="856" spans="1:28" ht="73.5" customHeight="1" x14ac:dyDescent="0.25">
      <c r="A856" s="21">
        <v>261188</v>
      </c>
      <c r="B856" s="22" t="s">
        <v>1330</v>
      </c>
      <c r="C856" s="22" t="s">
        <v>1331</v>
      </c>
      <c r="D856" s="22" t="s">
        <v>28</v>
      </c>
      <c r="E856" s="23">
        <v>3106200</v>
      </c>
      <c r="F856" s="22" t="s">
        <v>61</v>
      </c>
      <c r="G856" s="22" t="str">
        <f t="shared" si="52"/>
        <v>Região Intermediária de Belo Horizonte</v>
      </c>
      <c r="H856" s="22">
        <f>VLOOKUP(E856,Planilha2!A:D,4,FALSE)</f>
        <v>0.81</v>
      </c>
      <c r="I856" s="22" t="s">
        <v>22</v>
      </c>
      <c r="J856" s="22" t="s">
        <v>22</v>
      </c>
      <c r="K856" s="22" t="s">
        <v>22</v>
      </c>
      <c r="L856" s="22" t="s">
        <v>22</v>
      </c>
      <c r="M856" s="22" t="s">
        <v>22</v>
      </c>
      <c r="N856" s="22" t="s">
        <v>22</v>
      </c>
      <c r="O856" s="23" t="s">
        <v>23</v>
      </c>
      <c r="P856" s="23" t="s">
        <v>23</v>
      </c>
      <c r="Q856" s="23" t="s">
        <v>23</v>
      </c>
      <c r="R856" s="23" t="s">
        <v>58</v>
      </c>
      <c r="S856" s="23" t="s">
        <v>24</v>
      </c>
      <c r="T856" s="24" t="s">
        <v>443</v>
      </c>
      <c r="U856" s="24" t="s">
        <v>3029</v>
      </c>
      <c r="V856" s="22"/>
      <c r="W856" s="8" t="s">
        <v>443</v>
      </c>
      <c r="X856" t="str">
        <f>VLOOKUP(E856,Planilha2!A:D,3,FALSE)</f>
        <v>Região Intermediária de Belo Horizonte</v>
      </c>
      <c r="Y856">
        <f>VLOOKUP(E856,Planilha2!A:D,4,FALSE)</f>
        <v>0.81</v>
      </c>
      <c r="Z856" s="16">
        <f t="shared" si="53"/>
        <v>1</v>
      </c>
      <c r="AA856" s="16">
        <f t="shared" si="54"/>
        <v>1</v>
      </c>
      <c r="AB856" s="16">
        <f t="shared" si="55"/>
        <v>1</v>
      </c>
    </row>
    <row r="857" spans="1:28" ht="73.5" customHeight="1" x14ac:dyDescent="0.25">
      <c r="A857" s="21">
        <v>261410</v>
      </c>
      <c r="B857" s="22" t="s">
        <v>1338</v>
      </c>
      <c r="C857" s="22" t="s">
        <v>1339</v>
      </c>
      <c r="D857" s="22" t="s">
        <v>28</v>
      </c>
      <c r="E857" s="23">
        <v>3106200</v>
      </c>
      <c r="F857" s="22" t="s">
        <v>138</v>
      </c>
      <c r="G857" s="22" t="str">
        <f t="shared" si="52"/>
        <v>Região Intermediária de Belo Horizonte</v>
      </c>
      <c r="H857" s="22">
        <f>VLOOKUP(E857,Planilha2!A:D,4,FALSE)</f>
        <v>0.81</v>
      </c>
      <c r="I857" s="22" t="s">
        <v>22</v>
      </c>
      <c r="J857" s="22" t="s">
        <v>22</v>
      </c>
      <c r="K857" s="22" t="s">
        <v>22</v>
      </c>
      <c r="L857" s="22" t="s">
        <v>22</v>
      </c>
      <c r="M857" s="22" t="s">
        <v>22</v>
      </c>
      <c r="N857" s="22" t="s">
        <v>22</v>
      </c>
      <c r="O857" s="23" t="s">
        <v>23</v>
      </c>
      <c r="P857" s="23" t="s">
        <v>23</v>
      </c>
      <c r="Q857" s="23" t="s">
        <v>23</v>
      </c>
      <c r="R857" s="23" t="s">
        <v>23</v>
      </c>
      <c r="S857" s="23" t="s">
        <v>24</v>
      </c>
      <c r="T857" s="24" t="s">
        <v>147</v>
      </c>
      <c r="U857" s="24" t="s">
        <v>3029</v>
      </c>
      <c r="V857" s="22"/>
      <c r="W857" s="9" t="s">
        <v>147</v>
      </c>
      <c r="X857" t="str">
        <f>VLOOKUP(E857,Planilha2!A:D,3,FALSE)</f>
        <v>Região Intermediária de Belo Horizonte</v>
      </c>
      <c r="Y857">
        <f>VLOOKUP(E857,Planilha2!A:D,4,FALSE)</f>
        <v>0.81</v>
      </c>
      <c r="Z857" s="16">
        <f t="shared" si="53"/>
        <v>1</v>
      </c>
      <c r="AA857" s="16">
        <f t="shared" si="54"/>
        <v>1</v>
      </c>
      <c r="AB857" s="16">
        <f t="shared" si="55"/>
        <v>1</v>
      </c>
    </row>
    <row r="858" spans="1:28" ht="73.5" customHeight="1" x14ac:dyDescent="0.25">
      <c r="A858" s="21">
        <v>261896</v>
      </c>
      <c r="B858" s="22" t="s">
        <v>1363</v>
      </c>
      <c r="C858" s="22" t="s">
        <v>1364</v>
      </c>
      <c r="D858" s="22" t="s">
        <v>28</v>
      </c>
      <c r="E858" s="23">
        <v>3162906</v>
      </c>
      <c r="F858" s="22" t="s">
        <v>765</v>
      </c>
      <c r="G858" s="22" t="str">
        <f t="shared" si="52"/>
        <v>Região Intermediária de Juíz de Fora</v>
      </c>
      <c r="H858" s="22">
        <f>VLOOKUP(E858,Planilha2!A:D,4,FALSE)</f>
        <v>0.70799999999999996</v>
      </c>
      <c r="I858" s="22" t="s">
        <v>22</v>
      </c>
      <c r="J858" s="22" t="s">
        <v>40</v>
      </c>
      <c r="K858" s="22" t="s">
        <v>22</v>
      </c>
      <c r="L858" s="22" t="s">
        <v>22</v>
      </c>
      <c r="M858" s="22" t="s">
        <v>22</v>
      </c>
      <c r="N858" s="22" t="s">
        <v>40</v>
      </c>
      <c r="O858" s="23" t="s">
        <v>23</v>
      </c>
      <c r="P858" s="23" t="s">
        <v>23</v>
      </c>
      <c r="Q858" s="23" t="s">
        <v>23</v>
      </c>
      <c r="R858" s="23" t="s">
        <v>23</v>
      </c>
      <c r="S858" s="23" t="s">
        <v>24</v>
      </c>
      <c r="T858" s="24" t="s">
        <v>242</v>
      </c>
      <c r="U858" s="24" t="s">
        <v>3029</v>
      </c>
      <c r="V858" s="22"/>
      <c r="W858" s="8" t="s">
        <v>242</v>
      </c>
      <c r="X858" t="str">
        <f>VLOOKUP(E858,Planilha2!A:D,3,FALSE)</f>
        <v>Região Intermediária de Juíz de Fora</v>
      </c>
      <c r="Y858">
        <f>VLOOKUP(E858,Planilha2!A:D,4,FALSE)</f>
        <v>0.70799999999999996</v>
      </c>
      <c r="Z858" s="16">
        <f t="shared" si="53"/>
        <v>1</v>
      </c>
      <c r="AA858" s="16">
        <f t="shared" si="54"/>
        <v>1</v>
      </c>
      <c r="AB858" s="16">
        <f t="shared" si="55"/>
        <v>1</v>
      </c>
    </row>
    <row r="859" spans="1:28" ht="73.5" customHeight="1" x14ac:dyDescent="0.25">
      <c r="A859" s="21">
        <v>261938</v>
      </c>
      <c r="B859" s="22" t="s">
        <v>1368</v>
      </c>
      <c r="C859" s="22" t="s">
        <v>1369</v>
      </c>
      <c r="D859" s="22" t="s">
        <v>92</v>
      </c>
      <c r="E859" s="23">
        <v>3106200</v>
      </c>
      <c r="F859" s="22" t="s">
        <v>1370</v>
      </c>
      <c r="G859" s="22" t="str">
        <f t="shared" si="52"/>
        <v>Região Intermediária de Belo Horizonte</v>
      </c>
      <c r="H859" s="22">
        <f>VLOOKUP(E859,Planilha2!A:D,4,FALSE)</f>
        <v>0.81</v>
      </c>
      <c r="I859" s="22" t="s">
        <v>22</v>
      </c>
      <c r="J859" s="22" t="s">
        <v>22</v>
      </c>
      <c r="K859" s="22" t="s">
        <v>22</v>
      </c>
      <c r="L859" s="22" t="s">
        <v>22</v>
      </c>
      <c r="M859" s="22" t="s">
        <v>22</v>
      </c>
      <c r="N859" s="22" t="s">
        <v>22</v>
      </c>
      <c r="O859" s="23" t="s">
        <v>23</v>
      </c>
      <c r="P859" s="23" t="s">
        <v>23</v>
      </c>
      <c r="Q859" s="23" t="s">
        <v>58</v>
      </c>
      <c r="R859" s="23" t="s">
        <v>23</v>
      </c>
      <c r="S859" s="23" t="s">
        <v>24</v>
      </c>
      <c r="T859" s="24" t="s">
        <v>400</v>
      </c>
      <c r="U859" s="24" t="s">
        <v>3029</v>
      </c>
      <c r="V859" s="22"/>
      <c r="W859" s="8" t="s">
        <v>400</v>
      </c>
      <c r="X859" t="str">
        <f>VLOOKUP(E859,Planilha2!A:D,3,FALSE)</f>
        <v>Região Intermediária de Belo Horizonte</v>
      </c>
      <c r="Y859">
        <f>VLOOKUP(E859,Planilha2!A:D,4,FALSE)</f>
        <v>0.81</v>
      </c>
      <c r="Z859" s="16">
        <f t="shared" si="53"/>
        <v>1</v>
      </c>
      <c r="AA859" s="16">
        <f t="shared" si="54"/>
        <v>1</v>
      </c>
      <c r="AB859" s="16">
        <f t="shared" si="55"/>
        <v>1</v>
      </c>
    </row>
    <row r="860" spans="1:28" ht="73.5" customHeight="1" x14ac:dyDescent="0.25">
      <c r="A860" s="21">
        <v>262093</v>
      </c>
      <c r="B860" s="22" t="s">
        <v>1378</v>
      </c>
      <c r="C860" s="22" t="s">
        <v>1379</v>
      </c>
      <c r="D860" s="22" t="s">
        <v>28</v>
      </c>
      <c r="E860" s="23">
        <v>3106200</v>
      </c>
      <c r="F860" s="22" t="s">
        <v>61</v>
      </c>
      <c r="G860" s="22" t="str">
        <f t="shared" si="52"/>
        <v>Região Intermediária de Belo Horizonte</v>
      </c>
      <c r="H860" s="22">
        <f>VLOOKUP(E860,Planilha2!A:D,4,FALSE)</f>
        <v>0.81</v>
      </c>
      <c r="I860" s="22" t="s">
        <v>22</v>
      </c>
      <c r="J860" s="22" t="s">
        <v>22</v>
      </c>
      <c r="K860" s="22" t="s">
        <v>22</v>
      </c>
      <c r="L860" s="22" t="s">
        <v>22</v>
      </c>
      <c r="M860" s="22" t="s">
        <v>22</v>
      </c>
      <c r="N860" s="22" t="s">
        <v>22</v>
      </c>
      <c r="O860" s="23" t="s">
        <v>23</v>
      </c>
      <c r="P860" s="23" t="s">
        <v>23</v>
      </c>
      <c r="Q860" s="23" t="s">
        <v>23</v>
      </c>
      <c r="R860" s="23" t="s">
        <v>23</v>
      </c>
      <c r="S860" s="23" t="s">
        <v>24</v>
      </c>
      <c r="T860" s="24">
        <v>70</v>
      </c>
      <c r="U860" s="24" t="s">
        <v>3029</v>
      </c>
      <c r="V860" s="22"/>
      <c r="W860" s="9">
        <v>70</v>
      </c>
      <c r="X860" t="str">
        <f>VLOOKUP(E860,Planilha2!A:D,3,FALSE)</f>
        <v>Região Intermediária de Belo Horizonte</v>
      </c>
      <c r="Y860">
        <f>VLOOKUP(E860,Planilha2!A:D,4,FALSE)</f>
        <v>0.81</v>
      </c>
      <c r="Z860" s="16">
        <f t="shared" si="53"/>
        <v>1</v>
      </c>
      <c r="AA860" s="16">
        <f t="shared" si="54"/>
        <v>1</v>
      </c>
      <c r="AB860" s="16">
        <f t="shared" si="55"/>
        <v>1</v>
      </c>
    </row>
    <row r="861" spans="1:28" ht="73.5" customHeight="1" x14ac:dyDescent="0.25">
      <c r="A861" s="21">
        <v>262184</v>
      </c>
      <c r="B861" s="22" t="s">
        <v>1380</v>
      </c>
      <c r="C861" s="22" t="s">
        <v>1074</v>
      </c>
      <c r="D861" s="22" t="s">
        <v>92</v>
      </c>
      <c r="E861" s="23">
        <v>3106200</v>
      </c>
      <c r="F861" s="22" t="s">
        <v>61</v>
      </c>
      <c r="G861" s="22" t="str">
        <f t="shared" si="52"/>
        <v>Região Intermediária de Belo Horizonte</v>
      </c>
      <c r="H861" s="22">
        <f>VLOOKUP(E861,Planilha2!A:D,4,FALSE)</f>
        <v>0.81</v>
      </c>
      <c r="I861" s="22" t="s">
        <v>22</v>
      </c>
      <c r="J861" s="22" t="s">
        <v>40</v>
      </c>
      <c r="K861" s="22" t="s">
        <v>22</v>
      </c>
      <c r="L861" s="22" t="s">
        <v>22</v>
      </c>
      <c r="M861" s="22" t="s">
        <v>22</v>
      </c>
      <c r="N861" s="22" t="s">
        <v>22</v>
      </c>
      <c r="O861" s="23" t="s">
        <v>23</v>
      </c>
      <c r="P861" s="23" t="s">
        <v>23</v>
      </c>
      <c r="Q861" s="23" t="s">
        <v>23</v>
      </c>
      <c r="R861" s="23" t="s">
        <v>23</v>
      </c>
      <c r="S861" s="23" t="s">
        <v>30</v>
      </c>
      <c r="T861" s="24" t="s">
        <v>400</v>
      </c>
      <c r="U861" s="24" t="s">
        <v>3029</v>
      </c>
      <c r="V861" s="22"/>
      <c r="W861" s="9" t="s">
        <v>400</v>
      </c>
      <c r="X861" t="str">
        <f>VLOOKUP(E861,Planilha2!A:D,3,FALSE)</f>
        <v>Região Intermediária de Belo Horizonte</v>
      </c>
      <c r="Y861">
        <f>VLOOKUP(E861,Planilha2!A:D,4,FALSE)</f>
        <v>0.81</v>
      </c>
      <c r="Z861" s="16">
        <f t="shared" si="53"/>
        <v>1</v>
      </c>
      <c r="AA861" s="16">
        <f t="shared" si="54"/>
        <v>1</v>
      </c>
      <c r="AB861" s="16">
        <f t="shared" si="55"/>
        <v>2</v>
      </c>
    </row>
    <row r="862" spans="1:28" ht="73.5" customHeight="1" x14ac:dyDescent="0.25">
      <c r="A862" s="21">
        <v>263024</v>
      </c>
      <c r="B862" s="22" t="s">
        <v>1420</v>
      </c>
      <c r="C862" s="22" t="s">
        <v>1421</v>
      </c>
      <c r="D862" s="22" t="s">
        <v>28</v>
      </c>
      <c r="E862" s="23">
        <v>3118007</v>
      </c>
      <c r="F862" s="22" t="s">
        <v>1422</v>
      </c>
      <c r="G862" s="22" t="str">
        <f t="shared" si="52"/>
        <v>Região Intermediária de Barbacena</v>
      </c>
      <c r="H862" s="22">
        <f>VLOOKUP(E862,Planilha2!A:D,4,FALSE)</f>
        <v>0.753</v>
      </c>
      <c r="I862" s="22" t="s">
        <v>22</v>
      </c>
      <c r="J862" s="22" t="s">
        <v>22</v>
      </c>
      <c r="K862" s="22" t="s">
        <v>22</v>
      </c>
      <c r="L862" s="22" t="s">
        <v>22</v>
      </c>
      <c r="M862" s="22" t="s">
        <v>22</v>
      </c>
      <c r="N862" s="22" t="s">
        <v>22</v>
      </c>
      <c r="O862" s="23" t="s">
        <v>23</v>
      </c>
      <c r="P862" s="23" t="s">
        <v>23</v>
      </c>
      <c r="Q862" s="23" t="s">
        <v>23</v>
      </c>
      <c r="R862" s="23" t="s">
        <v>23</v>
      </c>
      <c r="S862" s="23" t="s">
        <v>30</v>
      </c>
      <c r="T862" s="24" t="s">
        <v>552</v>
      </c>
      <c r="U862" s="24" t="s">
        <v>3029</v>
      </c>
      <c r="V862" s="22"/>
      <c r="W862" s="8" t="s">
        <v>552</v>
      </c>
      <c r="X862" t="str">
        <f>VLOOKUP(E862,Planilha2!A:D,3,FALSE)</f>
        <v>Região Intermediária de Barbacena</v>
      </c>
      <c r="Y862">
        <f>VLOOKUP(E862,Planilha2!A:D,4,FALSE)</f>
        <v>0.753</v>
      </c>
      <c r="Z862" s="16">
        <f t="shared" si="53"/>
        <v>1</v>
      </c>
      <c r="AA862" s="16">
        <f t="shared" si="54"/>
        <v>1</v>
      </c>
      <c r="AB862" s="16">
        <f t="shared" si="55"/>
        <v>1</v>
      </c>
    </row>
    <row r="863" spans="1:28" ht="73.5" customHeight="1" x14ac:dyDescent="0.25">
      <c r="A863" s="21">
        <v>264928</v>
      </c>
      <c r="B863" s="22" t="s">
        <v>1466</v>
      </c>
      <c r="C863" s="22" t="s">
        <v>1467</v>
      </c>
      <c r="D863" s="22" t="s">
        <v>28</v>
      </c>
      <c r="E863" s="23">
        <v>3106200</v>
      </c>
      <c r="F863" s="22" t="s">
        <v>61</v>
      </c>
      <c r="G863" s="22" t="str">
        <f t="shared" si="52"/>
        <v>Região Intermediária de Belo Horizonte</v>
      </c>
      <c r="H863" s="22">
        <f>VLOOKUP(E863,Planilha2!A:D,4,FALSE)</f>
        <v>0.81</v>
      </c>
      <c r="I863" s="22" t="s">
        <v>22</v>
      </c>
      <c r="J863" s="22" t="s">
        <v>22</v>
      </c>
      <c r="K863" s="22" t="s">
        <v>22</v>
      </c>
      <c r="L863" s="22" t="s">
        <v>22</v>
      </c>
      <c r="M863" s="22" t="s">
        <v>22</v>
      </c>
      <c r="N863" s="22" t="s">
        <v>22</v>
      </c>
      <c r="O863" s="23" t="s">
        <v>23</v>
      </c>
      <c r="P863" s="23" t="s">
        <v>23</v>
      </c>
      <c r="Q863" s="23" t="s">
        <v>23</v>
      </c>
      <c r="R863" s="23" t="s">
        <v>23</v>
      </c>
      <c r="S863" s="23" t="s">
        <v>30</v>
      </c>
      <c r="T863" s="24" t="s">
        <v>400</v>
      </c>
      <c r="U863" s="24" t="s">
        <v>3029</v>
      </c>
      <c r="V863" s="22"/>
      <c r="W863" s="9" t="s">
        <v>400</v>
      </c>
      <c r="X863" t="str">
        <f>VLOOKUP(E863,Planilha2!A:D,3,FALSE)</f>
        <v>Região Intermediária de Belo Horizonte</v>
      </c>
      <c r="Y863">
        <f>VLOOKUP(E863,Planilha2!A:D,4,FALSE)</f>
        <v>0.81</v>
      </c>
      <c r="Z863" s="16">
        <f t="shared" si="53"/>
        <v>1</v>
      </c>
      <c r="AA863" s="16">
        <f t="shared" si="54"/>
        <v>1</v>
      </c>
      <c r="AB863" s="16">
        <f t="shared" si="55"/>
        <v>1</v>
      </c>
    </row>
    <row r="864" spans="1:28" ht="73.5" customHeight="1" x14ac:dyDescent="0.25">
      <c r="A864" s="21">
        <v>266545</v>
      </c>
      <c r="B864" s="22" t="s">
        <v>1490</v>
      </c>
      <c r="C864" s="22" t="s">
        <v>1491</v>
      </c>
      <c r="D864" s="22" t="s">
        <v>28</v>
      </c>
      <c r="E864" s="23">
        <v>3106705</v>
      </c>
      <c r="F864" s="22" t="s">
        <v>1492</v>
      </c>
      <c r="G864" s="22" t="str">
        <f t="shared" si="52"/>
        <v>Região Intermediária de Belo Horizonte</v>
      </c>
      <c r="H864" s="22">
        <f>VLOOKUP(E864,Planilha2!A:D,4,FALSE)</f>
        <v>0.749</v>
      </c>
      <c r="I864" s="22" t="s">
        <v>40</v>
      </c>
      <c r="J864" s="22" t="s">
        <v>22</v>
      </c>
      <c r="K864" s="22" t="s">
        <v>22</v>
      </c>
      <c r="L864" s="22" t="s">
        <v>22</v>
      </c>
      <c r="M864" s="22" t="s">
        <v>22</v>
      </c>
      <c r="N864" s="22" t="s">
        <v>22</v>
      </c>
      <c r="O864" s="23" t="s">
        <v>23</v>
      </c>
      <c r="P864" s="23" t="s">
        <v>23</v>
      </c>
      <c r="Q864" s="23" t="s">
        <v>23</v>
      </c>
      <c r="R864" s="23" t="s">
        <v>23</v>
      </c>
      <c r="S864" s="23" t="s">
        <v>24</v>
      </c>
      <c r="T864" s="24" t="s">
        <v>147</v>
      </c>
      <c r="U864" s="24" t="s">
        <v>3029</v>
      </c>
      <c r="V864" s="22"/>
      <c r="W864" s="8" t="s">
        <v>147</v>
      </c>
      <c r="X864" t="str">
        <f>VLOOKUP(E864,Planilha2!A:D,3,FALSE)</f>
        <v>Região Intermediária de Belo Horizonte</v>
      </c>
      <c r="Y864">
        <f>VLOOKUP(E864,Planilha2!A:D,4,FALSE)</f>
        <v>0.749</v>
      </c>
      <c r="Z864" s="16">
        <f t="shared" si="53"/>
        <v>1</v>
      </c>
      <c r="AA864" s="16">
        <f t="shared" si="54"/>
        <v>1</v>
      </c>
      <c r="AB864" s="16">
        <f t="shared" si="55"/>
        <v>1</v>
      </c>
    </row>
    <row r="865" spans="1:28" ht="73.5" customHeight="1" x14ac:dyDescent="0.25">
      <c r="A865" s="21">
        <v>268552</v>
      </c>
      <c r="B865" s="22" t="s">
        <v>1555</v>
      </c>
      <c r="C865" s="22" t="s">
        <v>1556</v>
      </c>
      <c r="D865" s="22" t="s">
        <v>28</v>
      </c>
      <c r="E865" s="23">
        <v>3106200</v>
      </c>
      <c r="F865" s="22" t="s">
        <v>1557</v>
      </c>
      <c r="G865" s="22" t="str">
        <f t="shared" si="52"/>
        <v>Região Intermediária de Belo Horizonte</v>
      </c>
      <c r="H865" s="22">
        <f>VLOOKUP(E865,Planilha2!A:D,4,FALSE)</f>
        <v>0.81</v>
      </c>
      <c r="I865" s="22" t="s">
        <v>22</v>
      </c>
      <c r="J865" s="22" t="s">
        <v>22</v>
      </c>
      <c r="K865" s="22" t="s">
        <v>22</v>
      </c>
      <c r="L865" s="22" t="s">
        <v>22</v>
      </c>
      <c r="M865" s="22" t="s">
        <v>22</v>
      </c>
      <c r="N865" s="22" t="s">
        <v>40</v>
      </c>
      <c r="O865" s="23" t="s">
        <v>23</v>
      </c>
      <c r="P865" s="23" t="s">
        <v>23</v>
      </c>
      <c r="Q865" s="23" t="s">
        <v>58</v>
      </c>
      <c r="R865" s="23" t="s">
        <v>23</v>
      </c>
      <c r="S865" s="23" t="s">
        <v>93</v>
      </c>
      <c r="T865" s="24" t="s">
        <v>778</v>
      </c>
      <c r="U865" s="24" t="s">
        <v>3029</v>
      </c>
      <c r="V865" s="22"/>
      <c r="W865" s="9" t="s">
        <v>778</v>
      </c>
      <c r="X865" t="str">
        <f>VLOOKUP(E865,Planilha2!A:D,3,FALSE)</f>
        <v>Região Intermediária de Belo Horizonte</v>
      </c>
      <c r="Y865">
        <f>VLOOKUP(E865,Planilha2!A:D,4,FALSE)</f>
        <v>0.81</v>
      </c>
      <c r="Z865" s="16">
        <f t="shared" si="53"/>
        <v>1</v>
      </c>
      <c r="AA865" s="16">
        <f t="shared" si="54"/>
        <v>1</v>
      </c>
      <c r="AB865" s="16">
        <f t="shared" si="55"/>
        <v>1</v>
      </c>
    </row>
    <row r="866" spans="1:28" ht="73.5" customHeight="1" x14ac:dyDescent="0.25">
      <c r="A866" s="21">
        <v>269039</v>
      </c>
      <c r="B866" s="22" t="s">
        <v>1584</v>
      </c>
      <c r="C866" s="22" t="s">
        <v>1585</v>
      </c>
      <c r="D866" s="22" t="s">
        <v>92</v>
      </c>
      <c r="E866" s="23">
        <v>3136702</v>
      </c>
      <c r="F866" s="22" t="s">
        <v>1586</v>
      </c>
      <c r="G866" s="22" t="str">
        <f t="shared" si="52"/>
        <v>Região Intermediária de Juíz de Fora</v>
      </c>
      <c r="H866" s="22">
        <f>VLOOKUP(E866,Planilha2!A:D,4,FALSE)</f>
        <v>0.77800000000000002</v>
      </c>
      <c r="I866" s="22" t="s">
        <v>22</v>
      </c>
      <c r="J866" s="22" t="s">
        <v>40</v>
      </c>
      <c r="K866" s="22" t="s">
        <v>22</v>
      </c>
      <c r="L866" s="22" t="s">
        <v>22</v>
      </c>
      <c r="M866" s="22" t="s">
        <v>22</v>
      </c>
      <c r="N866" s="22" t="s">
        <v>40</v>
      </c>
      <c r="O866" s="23" t="s">
        <v>23</v>
      </c>
      <c r="P866" s="23" t="s">
        <v>23</v>
      </c>
      <c r="Q866" s="23" t="s">
        <v>23</v>
      </c>
      <c r="R866" s="23" t="s">
        <v>23</v>
      </c>
      <c r="S866" s="23" t="s">
        <v>24</v>
      </c>
      <c r="T866" s="24" t="s">
        <v>1587</v>
      </c>
      <c r="U866" s="24" t="s">
        <v>3029</v>
      </c>
      <c r="V866" s="22"/>
      <c r="W866" s="8" t="s">
        <v>1587</v>
      </c>
      <c r="X866" t="str">
        <f>VLOOKUP(E866,Planilha2!A:D,3,FALSE)</f>
        <v>Região Intermediária de Juíz de Fora</v>
      </c>
      <c r="Y866">
        <f>VLOOKUP(E866,Planilha2!A:D,4,FALSE)</f>
        <v>0.77800000000000002</v>
      </c>
      <c r="Z866" s="16">
        <f t="shared" si="53"/>
        <v>1</v>
      </c>
      <c r="AA866" s="16">
        <f t="shared" si="54"/>
        <v>1</v>
      </c>
      <c r="AB866" s="16">
        <f t="shared" si="55"/>
        <v>1</v>
      </c>
    </row>
    <row r="867" spans="1:28" ht="73.5" customHeight="1" x14ac:dyDescent="0.25">
      <c r="A867" s="21">
        <v>270194</v>
      </c>
      <c r="B867" s="22" t="s">
        <v>1622</v>
      </c>
      <c r="C867" s="22" t="s">
        <v>1623</v>
      </c>
      <c r="D867" s="22" t="s">
        <v>28</v>
      </c>
      <c r="E867" s="23">
        <v>3106200</v>
      </c>
      <c r="F867" s="22" t="s">
        <v>61</v>
      </c>
      <c r="G867" s="22" t="str">
        <f t="shared" si="52"/>
        <v>Região Intermediária de Belo Horizonte</v>
      </c>
      <c r="H867" s="22">
        <f>VLOOKUP(E867,Planilha2!A:D,4,FALSE)</f>
        <v>0.81</v>
      </c>
      <c r="I867" s="22" t="s">
        <v>22</v>
      </c>
      <c r="J867" s="22" t="s">
        <v>22</v>
      </c>
      <c r="K867" s="22" t="s">
        <v>22</v>
      </c>
      <c r="L867" s="22" t="s">
        <v>22</v>
      </c>
      <c r="M867" s="22" t="s">
        <v>22</v>
      </c>
      <c r="N867" s="22" t="s">
        <v>22</v>
      </c>
      <c r="O867" s="23" t="s">
        <v>23</v>
      </c>
      <c r="P867" s="23" t="s">
        <v>23</v>
      </c>
      <c r="Q867" s="23" t="s">
        <v>58</v>
      </c>
      <c r="R867" s="23" t="s">
        <v>23</v>
      </c>
      <c r="S867" s="23" t="s">
        <v>93</v>
      </c>
      <c r="T867" s="24" t="s">
        <v>147</v>
      </c>
      <c r="U867" s="24" t="s">
        <v>3029</v>
      </c>
      <c r="V867" s="22"/>
      <c r="W867" s="9" t="s">
        <v>147</v>
      </c>
      <c r="X867" t="str">
        <f>VLOOKUP(E867,Planilha2!A:D,3,FALSE)</f>
        <v>Região Intermediária de Belo Horizonte</v>
      </c>
      <c r="Y867">
        <f>VLOOKUP(E867,Planilha2!A:D,4,FALSE)</f>
        <v>0.81</v>
      </c>
      <c r="Z867" s="16">
        <f t="shared" si="53"/>
        <v>1</v>
      </c>
      <c r="AA867" s="16">
        <f t="shared" si="54"/>
        <v>1</v>
      </c>
      <c r="AB867" s="16">
        <f t="shared" si="55"/>
        <v>1</v>
      </c>
    </row>
    <row r="868" spans="1:28" ht="73.5" customHeight="1" x14ac:dyDescent="0.25">
      <c r="A868" s="21">
        <v>270317</v>
      </c>
      <c r="B868" s="22" t="s">
        <v>1636</v>
      </c>
      <c r="C868" s="22" t="s">
        <v>1637</v>
      </c>
      <c r="D868" s="22" t="s">
        <v>92</v>
      </c>
      <c r="E868" s="23">
        <v>3106200</v>
      </c>
      <c r="F868" s="22" t="s">
        <v>61</v>
      </c>
      <c r="G868" s="22" t="str">
        <f t="shared" si="52"/>
        <v>Região Intermediária de Belo Horizonte</v>
      </c>
      <c r="H868" s="22">
        <f>VLOOKUP(E868,Planilha2!A:D,4,FALSE)</f>
        <v>0.81</v>
      </c>
      <c r="I868" s="22" t="s">
        <v>22</v>
      </c>
      <c r="J868" s="22" t="s">
        <v>40</v>
      </c>
      <c r="K868" s="22" t="s">
        <v>22</v>
      </c>
      <c r="L868" s="22" t="s">
        <v>22</v>
      </c>
      <c r="M868" s="22" t="s">
        <v>22</v>
      </c>
      <c r="N868" s="22" t="s">
        <v>40</v>
      </c>
      <c r="O868" s="23" t="s">
        <v>23</v>
      </c>
      <c r="P868" s="23" t="s">
        <v>23</v>
      </c>
      <c r="Q868" s="23" t="s">
        <v>23</v>
      </c>
      <c r="R868" s="23" t="s">
        <v>23</v>
      </c>
      <c r="S868" s="23" t="s">
        <v>30</v>
      </c>
      <c r="T868" s="24" t="s">
        <v>400</v>
      </c>
      <c r="U868" s="24" t="s">
        <v>3029</v>
      </c>
      <c r="V868" s="22"/>
      <c r="W868" s="8" t="s">
        <v>400</v>
      </c>
      <c r="X868" t="str">
        <f>VLOOKUP(E868,Planilha2!A:D,3,FALSE)</f>
        <v>Região Intermediária de Belo Horizonte</v>
      </c>
      <c r="Y868">
        <f>VLOOKUP(E868,Planilha2!A:D,4,FALSE)</f>
        <v>0.81</v>
      </c>
      <c r="Z868" s="16">
        <f t="shared" si="53"/>
        <v>1</v>
      </c>
      <c r="AA868" s="16">
        <f t="shared" si="54"/>
        <v>1</v>
      </c>
      <c r="AB868" s="16">
        <f t="shared" si="55"/>
        <v>1</v>
      </c>
    </row>
    <row r="869" spans="1:28" ht="73.5" customHeight="1" x14ac:dyDescent="0.25">
      <c r="A869" s="21">
        <v>270375</v>
      </c>
      <c r="B869" s="22" t="s">
        <v>1659</v>
      </c>
      <c r="C869" s="22" t="s">
        <v>1660</v>
      </c>
      <c r="D869" s="22" t="s">
        <v>92</v>
      </c>
      <c r="E869" s="23">
        <v>3118601</v>
      </c>
      <c r="F869" s="22" t="s">
        <v>158</v>
      </c>
      <c r="G869" s="22" t="str">
        <f t="shared" si="52"/>
        <v>Região Intermediária de Belo Horizonte</v>
      </c>
      <c r="H869" s="22">
        <f>VLOOKUP(E869,Planilha2!A:D,4,FALSE)</f>
        <v>0.75600000000000001</v>
      </c>
      <c r="I869" s="22" t="s">
        <v>22</v>
      </c>
      <c r="J869" s="22" t="s">
        <v>22</v>
      </c>
      <c r="K869" s="22" t="s">
        <v>22</v>
      </c>
      <c r="L869" s="22" t="s">
        <v>22</v>
      </c>
      <c r="M869" s="22" t="s">
        <v>22</v>
      </c>
      <c r="N869" s="22" t="s">
        <v>40</v>
      </c>
      <c r="O869" s="23" t="s">
        <v>23</v>
      </c>
      <c r="P869" s="23" t="s">
        <v>23</v>
      </c>
      <c r="Q869" s="23" t="s">
        <v>58</v>
      </c>
      <c r="R869" s="23" t="s">
        <v>58</v>
      </c>
      <c r="S869" s="23" t="s">
        <v>93</v>
      </c>
      <c r="T869" s="24" t="s">
        <v>596</v>
      </c>
      <c r="U869" s="24" t="s">
        <v>3029</v>
      </c>
      <c r="V869" s="22"/>
      <c r="W869" s="9" t="s">
        <v>596</v>
      </c>
      <c r="X869" t="str">
        <f>VLOOKUP(E869,Planilha2!A:D,3,FALSE)</f>
        <v>Região Intermediária de Belo Horizonte</v>
      </c>
      <c r="Y869">
        <f>VLOOKUP(E869,Planilha2!A:D,4,FALSE)</f>
        <v>0.75600000000000001</v>
      </c>
      <c r="Z869" s="16">
        <f t="shared" si="53"/>
        <v>1</v>
      </c>
      <c r="AA869" s="16">
        <f t="shared" si="54"/>
        <v>1</v>
      </c>
      <c r="AB869" s="16">
        <f t="shared" si="55"/>
        <v>1</v>
      </c>
    </row>
    <row r="870" spans="1:28" ht="73.5" customHeight="1" x14ac:dyDescent="0.25">
      <c r="A870" s="21">
        <v>270541</v>
      </c>
      <c r="B870" s="22" t="s">
        <v>1485</v>
      </c>
      <c r="C870" s="22" t="s">
        <v>1486</v>
      </c>
      <c r="D870" s="22" t="s">
        <v>92</v>
      </c>
      <c r="E870" s="23">
        <v>3118601</v>
      </c>
      <c r="F870" s="22" t="s">
        <v>158</v>
      </c>
      <c r="G870" s="22" t="str">
        <f t="shared" si="52"/>
        <v>Região Intermediária de Belo Horizonte</v>
      </c>
      <c r="H870" s="22">
        <f>VLOOKUP(E870,Planilha2!A:D,4,FALSE)</f>
        <v>0.75600000000000001</v>
      </c>
      <c r="I870" s="22" t="s">
        <v>22</v>
      </c>
      <c r="J870" s="22" t="s">
        <v>22</v>
      </c>
      <c r="K870" s="22" t="s">
        <v>22</v>
      </c>
      <c r="L870" s="22" t="s">
        <v>22</v>
      </c>
      <c r="M870" s="22" t="s">
        <v>22</v>
      </c>
      <c r="N870" s="22" t="s">
        <v>22</v>
      </c>
      <c r="O870" s="23" t="s">
        <v>23</v>
      </c>
      <c r="P870" s="23" t="s">
        <v>23</v>
      </c>
      <c r="Q870" s="23" t="s">
        <v>58</v>
      </c>
      <c r="R870" s="23" t="s">
        <v>58</v>
      </c>
      <c r="S870" s="23" t="s">
        <v>93</v>
      </c>
      <c r="T870" s="25">
        <v>70</v>
      </c>
      <c r="U870" s="24" t="s">
        <v>3029</v>
      </c>
      <c r="V870" s="22"/>
      <c r="W870" s="11">
        <v>70</v>
      </c>
      <c r="X870" t="str">
        <f>VLOOKUP(E870,Planilha2!A:D,3,FALSE)</f>
        <v>Região Intermediária de Belo Horizonte</v>
      </c>
      <c r="Y870">
        <f>VLOOKUP(E870,Planilha2!A:D,4,FALSE)</f>
        <v>0.75600000000000001</v>
      </c>
      <c r="Z870" s="16">
        <f t="shared" si="53"/>
        <v>1</v>
      </c>
      <c r="AA870" s="16">
        <f t="shared" si="54"/>
        <v>1</v>
      </c>
      <c r="AB870" s="16">
        <f t="shared" si="55"/>
        <v>1</v>
      </c>
    </row>
    <row r="871" spans="1:28" ht="73.5" customHeight="1" x14ac:dyDescent="0.25">
      <c r="A871" s="21">
        <v>270777</v>
      </c>
      <c r="B871" s="22" t="s">
        <v>1692</v>
      </c>
      <c r="C871" s="22" t="s">
        <v>1693</v>
      </c>
      <c r="D871" s="22" t="s">
        <v>92</v>
      </c>
      <c r="E871" s="23">
        <v>3118007</v>
      </c>
      <c r="F871" s="22" t="s">
        <v>1422</v>
      </c>
      <c r="G871" s="22" t="str">
        <f t="shared" si="52"/>
        <v>Região Intermediária de Barbacena</v>
      </c>
      <c r="H871" s="22">
        <f>VLOOKUP(E871,Planilha2!A:D,4,FALSE)</f>
        <v>0.753</v>
      </c>
      <c r="I871" s="22" t="s">
        <v>22</v>
      </c>
      <c r="J871" s="22" t="s">
        <v>22</v>
      </c>
      <c r="K871" s="22" t="s">
        <v>22</v>
      </c>
      <c r="L871" s="22" t="s">
        <v>22</v>
      </c>
      <c r="M871" s="22" t="s">
        <v>22</v>
      </c>
      <c r="N871" s="22" t="s">
        <v>40</v>
      </c>
      <c r="O871" s="23" t="s">
        <v>23</v>
      </c>
      <c r="P871" s="23" t="s">
        <v>23</v>
      </c>
      <c r="Q871" s="23" t="s">
        <v>23</v>
      </c>
      <c r="R871" s="23" t="s">
        <v>23</v>
      </c>
      <c r="S871" s="23" t="s">
        <v>24</v>
      </c>
      <c r="T871" s="24" t="s">
        <v>1694</v>
      </c>
      <c r="U871" s="24" t="s">
        <v>3029</v>
      </c>
      <c r="V871" s="22"/>
      <c r="W871" s="8" t="s">
        <v>1694</v>
      </c>
      <c r="X871" t="str">
        <f>VLOOKUP(E871,Planilha2!A:D,3,FALSE)</f>
        <v>Região Intermediária de Barbacena</v>
      </c>
      <c r="Y871">
        <f>VLOOKUP(E871,Planilha2!A:D,4,FALSE)</f>
        <v>0.753</v>
      </c>
      <c r="Z871" s="16">
        <f t="shared" si="53"/>
        <v>1</v>
      </c>
      <c r="AA871" s="16">
        <f t="shared" si="54"/>
        <v>1</v>
      </c>
      <c r="AB871" s="16">
        <f t="shared" si="55"/>
        <v>1</v>
      </c>
    </row>
    <row r="872" spans="1:28" ht="73.5" customHeight="1" x14ac:dyDescent="0.25">
      <c r="A872" s="21">
        <v>271106</v>
      </c>
      <c r="B872" s="22" t="s">
        <v>1748</v>
      </c>
      <c r="C872" s="22" t="s">
        <v>1749</v>
      </c>
      <c r="D872" s="22" t="s">
        <v>28</v>
      </c>
      <c r="E872" s="23">
        <v>3106200</v>
      </c>
      <c r="F872" s="22" t="s">
        <v>61</v>
      </c>
      <c r="G872" s="22" t="str">
        <f t="shared" si="52"/>
        <v>Região Intermediária de Belo Horizonte</v>
      </c>
      <c r="H872" s="22">
        <f>VLOOKUP(E872,Planilha2!A:D,4,FALSE)</f>
        <v>0.81</v>
      </c>
      <c r="I872" s="22" t="s">
        <v>40</v>
      </c>
      <c r="J872" s="22" t="s">
        <v>40</v>
      </c>
      <c r="K872" s="22" t="s">
        <v>22</v>
      </c>
      <c r="L872" s="22" t="s">
        <v>22</v>
      </c>
      <c r="M872" s="22" t="s">
        <v>22</v>
      </c>
      <c r="N872" s="22" t="s">
        <v>22</v>
      </c>
      <c r="O872" s="23" t="s">
        <v>23</v>
      </c>
      <c r="P872" s="23" t="s">
        <v>23</v>
      </c>
      <c r="Q872" s="23" t="s">
        <v>23</v>
      </c>
      <c r="R872" s="23" t="s">
        <v>23</v>
      </c>
      <c r="S872" s="23" t="s">
        <v>30</v>
      </c>
      <c r="T872" s="24" t="s">
        <v>400</v>
      </c>
      <c r="U872" s="24" t="s">
        <v>3029</v>
      </c>
      <c r="V872" s="22"/>
      <c r="W872" s="9" t="s">
        <v>400</v>
      </c>
      <c r="X872" t="str">
        <f>VLOOKUP(E872,Planilha2!A:D,3,FALSE)</f>
        <v>Região Intermediária de Belo Horizonte</v>
      </c>
      <c r="Y872">
        <f>VLOOKUP(E872,Planilha2!A:D,4,FALSE)</f>
        <v>0.81</v>
      </c>
      <c r="Z872" s="16">
        <f t="shared" si="53"/>
        <v>1</v>
      </c>
      <c r="AA872" s="16">
        <f t="shared" si="54"/>
        <v>1</v>
      </c>
      <c r="AB872" s="16">
        <f t="shared" si="55"/>
        <v>1</v>
      </c>
    </row>
    <row r="873" spans="1:28" ht="73.5" customHeight="1" x14ac:dyDescent="0.25">
      <c r="A873" s="21">
        <v>271126</v>
      </c>
      <c r="B873" s="22" t="s">
        <v>1762</v>
      </c>
      <c r="C873" s="22" t="s">
        <v>1763</v>
      </c>
      <c r="D873" s="22" t="s">
        <v>28</v>
      </c>
      <c r="E873" s="23">
        <v>3162500</v>
      </c>
      <c r="F873" s="22" t="s">
        <v>1764</v>
      </c>
      <c r="G873" s="22" t="str">
        <f t="shared" si="52"/>
        <v>Região Intermediária de Barbacena</v>
      </c>
      <c r="H873" s="22">
        <f>VLOOKUP(E873,Planilha2!A:D,4,FALSE)</f>
        <v>0.75800000000000001</v>
      </c>
      <c r="I873" s="22" t="s">
        <v>22</v>
      </c>
      <c r="J873" s="22" t="s">
        <v>22</v>
      </c>
      <c r="K873" s="22" t="s">
        <v>22</v>
      </c>
      <c r="L873" s="22" t="s">
        <v>22</v>
      </c>
      <c r="M873" s="22" t="s">
        <v>22</v>
      </c>
      <c r="N873" s="22" t="s">
        <v>22</v>
      </c>
      <c r="O873" s="23" t="s">
        <v>23</v>
      </c>
      <c r="P873" s="23" t="s">
        <v>23</v>
      </c>
      <c r="Q873" s="23" t="s">
        <v>58</v>
      </c>
      <c r="R873" s="23" t="s">
        <v>23</v>
      </c>
      <c r="S873" s="23" t="s">
        <v>93</v>
      </c>
      <c r="T873" s="24" t="s">
        <v>853</v>
      </c>
      <c r="U873" s="24" t="s">
        <v>3029</v>
      </c>
      <c r="V873" s="22"/>
      <c r="W873" s="9" t="s">
        <v>853</v>
      </c>
      <c r="X873" t="str">
        <f>VLOOKUP(E873,Planilha2!A:D,3,FALSE)</f>
        <v>Região Intermediária de Barbacena</v>
      </c>
      <c r="Y873">
        <f>VLOOKUP(E873,Planilha2!A:D,4,FALSE)</f>
        <v>0.75800000000000001</v>
      </c>
      <c r="Z873" s="16">
        <f t="shared" si="53"/>
        <v>1</v>
      </c>
      <c r="AA873" s="16">
        <f t="shared" si="54"/>
        <v>1</v>
      </c>
      <c r="AB873" s="16">
        <f t="shared" si="55"/>
        <v>1</v>
      </c>
    </row>
    <row r="874" spans="1:28" ht="73.5" customHeight="1" x14ac:dyDescent="0.25">
      <c r="A874" s="21">
        <v>271133</v>
      </c>
      <c r="B874" s="22" t="s">
        <v>1765</v>
      </c>
      <c r="C874" s="22" t="s">
        <v>1766</v>
      </c>
      <c r="D874" s="22" t="s">
        <v>28</v>
      </c>
      <c r="E874" s="23">
        <v>3118601</v>
      </c>
      <c r="F874" s="22" t="s">
        <v>158</v>
      </c>
      <c r="G874" s="22" t="str">
        <f t="shared" si="52"/>
        <v>Região Intermediária de Belo Horizonte</v>
      </c>
      <c r="H874" s="22">
        <f>VLOOKUP(E874,Planilha2!A:D,4,FALSE)</f>
        <v>0.75600000000000001</v>
      </c>
      <c r="I874" s="22" t="s">
        <v>22</v>
      </c>
      <c r="J874" s="22" t="s">
        <v>22</v>
      </c>
      <c r="K874" s="22" t="s">
        <v>22</v>
      </c>
      <c r="L874" s="22" t="s">
        <v>22</v>
      </c>
      <c r="M874" s="22" t="s">
        <v>22</v>
      </c>
      <c r="N874" s="22" t="s">
        <v>22</v>
      </c>
      <c r="O874" s="23" t="s">
        <v>23</v>
      </c>
      <c r="P874" s="23" t="s">
        <v>23</v>
      </c>
      <c r="Q874" s="23" t="s">
        <v>23</v>
      </c>
      <c r="R874" s="23" t="s">
        <v>23</v>
      </c>
      <c r="S874" s="23" t="s">
        <v>30</v>
      </c>
      <c r="T874" s="24" t="s">
        <v>596</v>
      </c>
      <c r="U874" s="24" t="s">
        <v>3029</v>
      </c>
      <c r="V874" s="22"/>
      <c r="W874" s="8" t="s">
        <v>596</v>
      </c>
      <c r="X874" t="str">
        <f>VLOOKUP(E874,Planilha2!A:D,3,FALSE)</f>
        <v>Região Intermediária de Belo Horizonte</v>
      </c>
      <c r="Y874">
        <f>VLOOKUP(E874,Planilha2!A:D,4,FALSE)</f>
        <v>0.75600000000000001</v>
      </c>
      <c r="Z874" s="16">
        <f t="shared" si="53"/>
        <v>1</v>
      </c>
      <c r="AA874" s="16">
        <f t="shared" si="54"/>
        <v>1</v>
      </c>
      <c r="AB874" s="16">
        <f t="shared" si="55"/>
        <v>1</v>
      </c>
    </row>
    <row r="875" spans="1:28" ht="73.5" customHeight="1" x14ac:dyDescent="0.25">
      <c r="A875" s="21">
        <v>271395</v>
      </c>
      <c r="B875" s="22" t="s">
        <v>1801</v>
      </c>
      <c r="C875" s="22" t="s">
        <v>1802</v>
      </c>
      <c r="D875" s="22" t="s">
        <v>28</v>
      </c>
      <c r="E875" s="23">
        <v>3105608</v>
      </c>
      <c r="F875" s="22" t="s">
        <v>116</v>
      </c>
      <c r="G875" s="22" t="str">
        <f t="shared" si="52"/>
        <v>Região Intermediária de Barbacena</v>
      </c>
      <c r="H875" s="22">
        <f>VLOOKUP(E875,Planilha2!A:D,4,FALSE)</f>
        <v>0.76900000000000002</v>
      </c>
      <c r="I875" s="22" t="s">
        <v>22</v>
      </c>
      <c r="J875" s="22" t="s">
        <v>22</v>
      </c>
      <c r="K875" s="22" t="s">
        <v>22</v>
      </c>
      <c r="L875" s="22" t="s">
        <v>22</v>
      </c>
      <c r="M875" s="22" t="s">
        <v>22</v>
      </c>
      <c r="N875" s="22" t="s">
        <v>22</v>
      </c>
      <c r="O875" s="23" t="s">
        <v>23</v>
      </c>
      <c r="P875" s="23" t="s">
        <v>23</v>
      </c>
      <c r="Q875" s="23" t="s">
        <v>58</v>
      </c>
      <c r="R875" s="23" t="s">
        <v>58</v>
      </c>
      <c r="S875" s="23" t="s">
        <v>23</v>
      </c>
      <c r="T875" s="24" t="s">
        <v>487</v>
      </c>
      <c r="U875" s="24" t="s">
        <v>3029</v>
      </c>
      <c r="V875" s="22"/>
      <c r="W875" s="8" t="s">
        <v>487</v>
      </c>
      <c r="X875" t="str">
        <f>VLOOKUP(E875,Planilha2!A:D,3,FALSE)</f>
        <v>Região Intermediária de Barbacena</v>
      </c>
      <c r="Y875">
        <f>VLOOKUP(E875,Planilha2!A:D,4,FALSE)</f>
        <v>0.76900000000000002</v>
      </c>
      <c r="Z875" s="16">
        <f t="shared" si="53"/>
        <v>1</v>
      </c>
      <c r="AA875" s="16">
        <f t="shared" si="54"/>
        <v>1</v>
      </c>
      <c r="AB875" s="16">
        <f t="shared" si="55"/>
        <v>1</v>
      </c>
    </row>
    <row r="876" spans="1:28" ht="73.5" customHeight="1" x14ac:dyDescent="0.25">
      <c r="A876" s="21">
        <v>271626</v>
      </c>
      <c r="B876" s="22" t="s">
        <v>1846</v>
      </c>
      <c r="C876" s="22" t="s">
        <v>1847</v>
      </c>
      <c r="D876" s="22" t="s">
        <v>28</v>
      </c>
      <c r="E876" s="23">
        <v>3136207</v>
      </c>
      <c r="F876" s="22" t="s">
        <v>1848</v>
      </c>
      <c r="G876" s="22" t="str">
        <f t="shared" si="52"/>
        <v>Região Intermediária de Ipatinga</v>
      </c>
      <c r="H876" s="22">
        <f>VLOOKUP(E876,Planilha2!A:D,4,FALSE)</f>
        <v>0.75800000000000001</v>
      </c>
      <c r="I876" s="22" t="s">
        <v>40</v>
      </c>
      <c r="J876" s="22" t="s">
        <v>22</v>
      </c>
      <c r="K876" s="22" t="s">
        <v>22</v>
      </c>
      <c r="L876" s="22" t="s">
        <v>22</v>
      </c>
      <c r="M876" s="22" t="s">
        <v>22</v>
      </c>
      <c r="N876" s="22" t="s">
        <v>22</v>
      </c>
      <c r="O876" s="23" t="s">
        <v>23</v>
      </c>
      <c r="P876" s="23" t="s">
        <v>23</v>
      </c>
      <c r="Q876" s="23" t="s">
        <v>23</v>
      </c>
      <c r="R876" s="23" t="s">
        <v>23</v>
      </c>
      <c r="S876" s="23" t="s">
        <v>24</v>
      </c>
      <c r="T876" s="24" t="s">
        <v>125</v>
      </c>
      <c r="U876" s="24" t="s">
        <v>3029</v>
      </c>
      <c r="V876" s="22"/>
      <c r="W876" s="8" t="s">
        <v>125</v>
      </c>
      <c r="X876" t="str">
        <f>VLOOKUP(E876,Planilha2!A:D,3,FALSE)</f>
        <v>Região Intermediária de Ipatinga</v>
      </c>
      <c r="Y876">
        <f>VLOOKUP(E876,Planilha2!A:D,4,FALSE)</f>
        <v>0.75800000000000001</v>
      </c>
      <c r="Z876" s="16">
        <f t="shared" si="53"/>
        <v>1</v>
      </c>
      <c r="AA876" s="16">
        <f t="shared" si="54"/>
        <v>1</v>
      </c>
      <c r="AB876" s="16">
        <f t="shared" si="55"/>
        <v>1</v>
      </c>
    </row>
    <row r="877" spans="1:28" ht="73.5" customHeight="1" x14ac:dyDescent="0.25">
      <c r="A877" s="21">
        <v>271662</v>
      </c>
      <c r="B877" s="22" t="s">
        <v>1857</v>
      </c>
      <c r="C877" s="22" t="s">
        <v>1858</v>
      </c>
      <c r="D877" s="22" t="s">
        <v>28</v>
      </c>
      <c r="E877" s="23">
        <v>3146107</v>
      </c>
      <c r="F877" s="22" t="s">
        <v>386</v>
      </c>
      <c r="G877" s="22" t="str">
        <f t="shared" si="52"/>
        <v>Região Intermediária de Belo Horizonte</v>
      </c>
      <c r="H877" s="22">
        <f>VLOOKUP(E877,Planilha2!A:D,4,FALSE)</f>
        <v>0.74099999999999999</v>
      </c>
      <c r="I877" s="22" t="s">
        <v>22</v>
      </c>
      <c r="J877" s="22" t="s">
        <v>22</v>
      </c>
      <c r="K877" s="22" t="s">
        <v>22</v>
      </c>
      <c r="L877" s="22" t="s">
        <v>22</v>
      </c>
      <c r="M877" s="22" t="s">
        <v>22</v>
      </c>
      <c r="N877" s="22" t="s">
        <v>22</v>
      </c>
      <c r="O877" s="23" t="s">
        <v>23</v>
      </c>
      <c r="P877" s="23" t="s">
        <v>23</v>
      </c>
      <c r="Q877" s="23" t="s">
        <v>23</v>
      </c>
      <c r="R877" s="23" t="s">
        <v>23</v>
      </c>
      <c r="S877" s="23" t="s">
        <v>24</v>
      </c>
      <c r="T877" s="24" t="s">
        <v>125</v>
      </c>
      <c r="U877" s="24" t="s">
        <v>3029</v>
      </c>
      <c r="V877" s="22"/>
      <c r="W877" s="9" t="s">
        <v>125</v>
      </c>
      <c r="X877" t="str">
        <f>VLOOKUP(E877,Planilha2!A:D,3,FALSE)</f>
        <v>Região Intermediária de Belo Horizonte</v>
      </c>
      <c r="Y877">
        <f>VLOOKUP(E877,Planilha2!A:D,4,FALSE)</f>
        <v>0.74099999999999999</v>
      </c>
      <c r="Z877" s="16">
        <f t="shared" si="53"/>
        <v>1</v>
      </c>
      <c r="AA877" s="16">
        <f t="shared" si="54"/>
        <v>1</v>
      </c>
      <c r="AB877" s="16">
        <f t="shared" si="55"/>
        <v>1</v>
      </c>
    </row>
    <row r="878" spans="1:28" ht="73.5" customHeight="1" x14ac:dyDescent="0.25">
      <c r="A878" s="21">
        <v>271970</v>
      </c>
      <c r="B878" s="22" t="s">
        <v>1904</v>
      </c>
      <c r="C878" s="22" t="s">
        <v>1905</v>
      </c>
      <c r="D878" s="22" t="s">
        <v>28</v>
      </c>
      <c r="E878" s="23">
        <v>3106200</v>
      </c>
      <c r="F878" s="22" t="s">
        <v>978</v>
      </c>
      <c r="G878" s="22" t="str">
        <f t="shared" si="52"/>
        <v>Região Intermediária de Belo Horizonte</v>
      </c>
      <c r="H878" s="22">
        <f>VLOOKUP(E878,Planilha2!A:D,4,FALSE)</f>
        <v>0.81</v>
      </c>
      <c r="I878" s="22" t="s">
        <v>40</v>
      </c>
      <c r="J878" s="22" t="s">
        <v>22</v>
      </c>
      <c r="K878" s="22" t="s">
        <v>22</v>
      </c>
      <c r="L878" s="22" t="s">
        <v>22</v>
      </c>
      <c r="M878" s="22" t="s">
        <v>22</v>
      </c>
      <c r="N878" s="22" t="s">
        <v>22</v>
      </c>
      <c r="O878" s="23" t="s">
        <v>23</v>
      </c>
      <c r="P878" s="23" t="s">
        <v>23</v>
      </c>
      <c r="Q878" s="23" t="s">
        <v>23</v>
      </c>
      <c r="R878" s="23" t="s">
        <v>23</v>
      </c>
      <c r="S878" s="23" t="s">
        <v>30</v>
      </c>
      <c r="T878" s="24" t="s">
        <v>400</v>
      </c>
      <c r="U878" s="24" t="s">
        <v>3029</v>
      </c>
      <c r="V878" s="22"/>
      <c r="W878" s="9" t="s">
        <v>400</v>
      </c>
      <c r="X878" t="str">
        <f>VLOOKUP(E878,Planilha2!A:D,3,FALSE)</f>
        <v>Região Intermediária de Belo Horizonte</v>
      </c>
      <c r="Y878">
        <f>VLOOKUP(E878,Planilha2!A:D,4,FALSE)</f>
        <v>0.81</v>
      </c>
      <c r="Z878" s="16">
        <f t="shared" si="53"/>
        <v>1</v>
      </c>
      <c r="AA878" s="16">
        <f t="shared" si="54"/>
        <v>1</v>
      </c>
      <c r="AB878" s="16">
        <f t="shared" si="55"/>
        <v>1</v>
      </c>
    </row>
    <row r="879" spans="1:28" ht="73.5" customHeight="1" x14ac:dyDescent="0.25">
      <c r="A879" s="21">
        <v>271997</v>
      </c>
      <c r="B879" s="22" t="s">
        <v>1906</v>
      </c>
      <c r="C879" s="22" t="s">
        <v>1907</v>
      </c>
      <c r="D879" s="22" t="s">
        <v>92</v>
      </c>
      <c r="E879" s="23">
        <v>3151800</v>
      </c>
      <c r="F879" s="22" t="s">
        <v>322</v>
      </c>
      <c r="G879" s="22" t="str">
        <f t="shared" si="52"/>
        <v>Região Intermediária de Pouso Alegre</v>
      </c>
      <c r="H879" s="22">
        <f>VLOOKUP(E879,Planilha2!A:D,4,FALSE)</f>
        <v>0.77900000000000003</v>
      </c>
      <c r="I879" s="22" t="s">
        <v>22</v>
      </c>
      <c r="J879" s="22" t="s">
        <v>22</v>
      </c>
      <c r="K879" s="22" t="s">
        <v>22</v>
      </c>
      <c r="L879" s="22" t="s">
        <v>22</v>
      </c>
      <c r="M879" s="22" t="s">
        <v>22</v>
      </c>
      <c r="N879" s="22" t="s">
        <v>40</v>
      </c>
      <c r="O879" s="23" t="s">
        <v>23</v>
      </c>
      <c r="P879" s="23" t="s">
        <v>23</v>
      </c>
      <c r="Q879" s="23" t="s">
        <v>23</v>
      </c>
      <c r="R879" s="23" t="s">
        <v>23</v>
      </c>
      <c r="S879" s="23" t="s">
        <v>30</v>
      </c>
      <c r="T879" s="24" t="s">
        <v>359</v>
      </c>
      <c r="U879" s="24" t="s">
        <v>3029</v>
      </c>
      <c r="V879" s="22"/>
      <c r="W879" s="9" t="s">
        <v>359</v>
      </c>
      <c r="X879" t="str">
        <f>VLOOKUP(E879,Planilha2!A:D,3,FALSE)</f>
        <v>Região Intermediária de Pouso Alegre</v>
      </c>
      <c r="Y879">
        <f>VLOOKUP(E879,Planilha2!A:D,4,FALSE)</f>
        <v>0.77900000000000003</v>
      </c>
      <c r="Z879" s="16">
        <f t="shared" si="53"/>
        <v>1</v>
      </c>
      <c r="AA879" s="16">
        <f t="shared" si="54"/>
        <v>1</v>
      </c>
      <c r="AB879" s="16">
        <f t="shared" si="55"/>
        <v>1</v>
      </c>
    </row>
    <row r="880" spans="1:28" ht="73.5" customHeight="1" x14ac:dyDescent="0.25">
      <c r="A880" s="21">
        <v>274149</v>
      </c>
      <c r="B880" s="22" t="s">
        <v>1923</v>
      </c>
      <c r="C880" s="22" t="s">
        <v>1924</v>
      </c>
      <c r="D880" s="22" t="s">
        <v>92</v>
      </c>
      <c r="E880" s="23">
        <v>3106200</v>
      </c>
      <c r="F880" s="22" t="s">
        <v>61</v>
      </c>
      <c r="G880" s="22" t="str">
        <f t="shared" si="52"/>
        <v>Região Intermediária de Belo Horizonte</v>
      </c>
      <c r="H880" s="22">
        <f>VLOOKUP(E880,Planilha2!A:D,4,FALSE)</f>
        <v>0.81</v>
      </c>
      <c r="I880" s="22" t="s">
        <v>22</v>
      </c>
      <c r="J880" s="22" t="s">
        <v>22</v>
      </c>
      <c r="K880" s="22" t="s">
        <v>22</v>
      </c>
      <c r="L880" s="22" t="s">
        <v>40</v>
      </c>
      <c r="M880" s="22" t="s">
        <v>22</v>
      </c>
      <c r="N880" s="22" t="s">
        <v>40</v>
      </c>
      <c r="O880" s="23" t="s">
        <v>23</v>
      </c>
      <c r="P880" s="23" t="s">
        <v>23</v>
      </c>
      <c r="Q880" s="23" t="s">
        <v>23</v>
      </c>
      <c r="R880" s="23" t="s">
        <v>58</v>
      </c>
      <c r="S880" s="23" t="s">
        <v>93</v>
      </c>
      <c r="T880" s="24" t="s">
        <v>334</v>
      </c>
      <c r="U880" s="24" t="s">
        <v>3029</v>
      </c>
      <c r="V880" s="22"/>
      <c r="W880" s="9" t="s">
        <v>334</v>
      </c>
      <c r="X880" t="str">
        <f>VLOOKUP(E880,Planilha2!A:D,3,FALSE)</f>
        <v>Região Intermediária de Belo Horizonte</v>
      </c>
      <c r="Y880">
        <f>VLOOKUP(E880,Planilha2!A:D,4,FALSE)</f>
        <v>0.81</v>
      </c>
      <c r="Z880" s="16">
        <f t="shared" si="53"/>
        <v>1</v>
      </c>
      <c r="AA880" s="16">
        <f t="shared" si="54"/>
        <v>1</v>
      </c>
      <c r="AB880" s="16">
        <f t="shared" si="55"/>
        <v>1</v>
      </c>
    </row>
    <row r="881" spans="1:28" ht="73.5" customHeight="1" x14ac:dyDescent="0.25">
      <c r="A881" s="21">
        <v>274727</v>
      </c>
      <c r="B881" s="22" t="s">
        <v>2008</v>
      </c>
      <c r="C881" s="22" t="s">
        <v>1157</v>
      </c>
      <c r="D881" s="22" t="s">
        <v>92</v>
      </c>
      <c r="E881" s="23">
        <v>3106200</v>
      </c>
      <c r="F881" s="22" t="s">
        <v>61</v>
      </c>
      <c r="G881" s="22" t="str">
        <f t="shared" si="52"/>
        <v>Região Intermediária de Belo Horizonte</v>
      </c>
      <c r="H881" s="22">
        <f>VLOOKUP(E881,Planilha2!A:D,4,FALSE)</f>
        <v>0.81</v>
      </c>
      <c r="I881" s="22" t="s">
        <v>22</v>
      </c>
      <c r="J881" s="22" t="s">
        <v>40</v>
      </c>
      <c r="K881" s="22" t="s">
        <v>22</v>
      </c>
      <c r="L881" s="22" t="s">
        <v>22</v>
      </c>
      <c r="M881" s="22" t="s">
        <v>22</v>
      </c>
      <c r="N881" s="22" t="s">
        <v>40</v>
      </c>
      <c r="O881" s="23" t="s">
        <v>23</v>
      </c>
      <c r="P881" s="23" t="s">
        <v>23</v>
      </c>
      <c r="Q881" s="23" t="s">
        <v>23</v>
      </c>
      <c r="R881" s="23" t="s">
        <v>23</v>
      </c>
      <c r="S881" s="23" t="s">
        <v>24</v>
      </c>
      <c r="T881" s="24" t="s">
        <v>41</v>
      </c>
      <c r="U881" s="24" t="s">
        <v>3029</v>
      </c>
      <c r="V881" s="22"/>
      <c r="W881" s="9" t="s">
        <v>41</v>
      </c>
      <c r="X881" t="str">
        <f>VLOOKUP(E881,Planilha2!A:D,3,FALSE)</f>
        <v>Região Intermediária de Belo Horizonte</v>
      </c>
      <c r="Y881">
        <f>VLOOKUP(E881,Planilha2!A:D,4,FALSE)</f>
        <v>0.81</v>
      </c>
      <c r="Z881" s="16">
        <f t="shared" si="53"/>
        <v>1</v>
      </c>
      <c r="AA881" s="16">
        <f t="shared" si="54"/>
        <v>1</v>
      </c>
      <c r="AB881" s="16">
        <f t="shared" si="55"/>
        <v>2</v>
      </c>
    </row>
    <row r="882" spans="1:28" ht="73.5" customHeight="1" x14ac:dyDescent="0.25">
      <c r="A882" s="21">
        <v>275243</v>
      </c>
      <c r="B882" s="22" t="s">
        <v>2093</v>
      </c>
      <c r="C882" s="22" t="s">
        <v>2094</v>
      </c>
      <c r="D882" s="22" t="s">
        <v>28</v>
      </c>
      <c r="E882" s="23">
        <v>3106200</v>
      </c>
      <c r="F882" s="22" t="s">
        <v>61</v>
      </c>
      <c r="G882" s="22" t="str">
        <f t="shared" si="52"/>
        <v>Região Intermediária de Belo Horizonte</v>
      </c>
      <c r="H882" s="22">
        <f>VLOOKUP(E882,Planilha2!A:D,4,FALSE)</f>
        <v>0.81</v>
      </c>
      <c r="I882" s="22" t="s">
        <v>22</v>
      </c>
      <c r="J882" s="22" t="s">
        <v>22</v>
      </c>
      <c r="K882" s="22" t="s">
        <v>22</v>
      </c>
      <c r="L882" s="22" t="s">
        <v>22</v>
      </c>
      <c r="M882" s="22" t="s">
        <v>22</v>
      </c>
      <c r="N882" s="22" t="s">
        <v>22</v>
      </c>
      <c r="O882" s="23" t="s">
        <v>23</v>
      </c>
      <c r="P882" s="23" t="s">
        <v>23</v>
      </c>
      <c r="Q882" s="23" t="s">
        <v>23</v>
      </c>
      <c r="R882" s="23" t="s">
        <v>23</v>
      </c>
      <c r="S882" s="23" t="s">
        <v>30</v>
      </c>
      <c r="T882" s="24" t="s">
        <v>400</v>
      </c>
      <c r="U882" s="24" t="s">
        <v>3029</v>
      </c>
      <c r="V882" s="22"/>
      <c r="W882" s="9" t="s">
        <v>400</v>
      </c>
      <c r="X882" t="str">
        <f>VLOOKUP(E882,Planilha2!A:D,3,FALSE)</f>
        <v>Região Intermediária de Belo Horizonte</v>
      </c>
      <c r="Y882">
        <f>VLOOKUP(E882,Planilha2!A:D,4,FALSE)</f>
        <v>0.81</v>
      </c>
      <c r="Z882" s="16">
        <f t="shared" si="53"/>
        <v>1</v>
      </c>
      <c r="AA882" s="16">
        <f t="shared" si="54"/>
        <v>1</v>
      </c>
      <c r="AB882" s="16">
        <f t="shared" si="55"/>
        <v>1</v>
      </c>
    </row>
    <row r="883" spans="1:28" ht="73.5" customHeight="1" x14ac:dyDescent="0.25">
      <c r="A883" s="21">
        <v>275278</v>
      </c>
      <c r="B883" s="22" t="s">
        <v>2179</v>
      </c>
      <c r="C883" s="22" t="s">
        <v>2180</v>
      </c>
      <c r="D883" s="22" t="s">
        <v>28</v>
      </c>
      <c r="E883" s="23">
        <v>3106200</v>
      </c>
      <c r="F883" s="22" t="s">
        <v>862</v>
      </c>
      <c r="G883" s="22" t="str">
        <f t="shared" si="52"/>
        <v>Região Intermediária de Belo Horizonte</v>
      </c>
      <c r="H883" s="22">
        <f>VLOOKUP(E883,Planilha2!A:D,4,FALSE)</f>
        <v>0.81</v>
      </c>
      <c r="I883" s="22" t="s">
        <v>22</v>
      </c>
      <c r="J883" s="22" t="s">
        <v>22</v>
      </c>
      <c r="K883" s="22" t="s">
        <v>22</v>
      </c>
      <c r="L883" s="22" t="s">
        <v>22</v>
      </c>
      <c r="M883" s="22" t="s">
        <v>22</v>
      </c>
      <c r="N883" s="22" t="s">
        <v>40</v>
      </c>
      <c r="O883" s="23" t="s">
        <v>23</v>
      </c>
      <c r="P883" s="23" t="s">
        <v>23</v>
      </c>
      <c r="Q883" s="23" t="s">
        <v>23</v>
      </c>
      <c r="R883" s="23" t="s">
        <v>23</v>
      </c>
      <c r="S883" s="23" t="s">
        <v>30</v>
      </c>
      <c r="T883" s="25">
        <v>70</v>
      </c>
      <c r="U883" s="24" t="s">
        <v>3029</v>
      </c>
      <c r="V883" s="22"/>
      <c r="W883" s="11">
        <v>70</v>
      </c>
      <c r="X883" t="str">
        <f>VLOOKUP(E883,Planilha2!A:D,3,FALSE)</f>
        <v>Região Intermediária de Belo Horizonte</v>
      </c>
      <c r="Y883">
        <f>VLOOKUP(E883,Planilha2!A:D,4,FALSE)</f>
        <v>0.81</v>
      </c>
      <c r="Z883" s="16">
        <f t="shared" si="53"/>
        <v>1</v>
      </c>
      <c r="AA883" s="16">
        <f t="shared" si="54"/>
        <v>1</v>
      </c>
      <c r="AB883" s="16">
        <f t="shared" si="55"/>
        <v>1</v>
      </c>
    </row>
    <row r="884" spans="1:28" ht="73.5" customHeight="1" x14ac:dyDescent="0.25">
      <c r="A884" s="21">
        <v>275348</v>
      </c>
      <c r="B884" s="22" t="s">
        <v>2118</v>
      </c>
      <c r="C884" s="22" t="s">
        <v>111</v>
      </c>
      <c r="D884" s="22" t="s">
        <v>92</v>
      </c>
      <c r="E884" s="23">
        <v>3131901</v>
      </c>
      <c r="F884" s="22" t="s">
        <v>2119</v>
      </c>
      <c r="G884" s="22" t="str">
        <f t="shared" si="52"/>
        <v>Região Intermediária de Belo Horizonte</v>
      </c>
      <c r="H884" s="22">
        <f>VLOOKUP(E884,Planilha2!A:D,4,FALSE)</f>
        <v>0.73</v>
      </c>
      <c r="I884" s="22" t="s">
        <v>22</v>
      </c>
      <c r="J884" s="22" t="s">
        <v>22</v>
      </c>
      <c r="K884" s="22" t="s">
        <v>22</v>
      </c>
      <c r="L884" s="22" t="s">
        <v>22</v>
      </c>
      <c r="M884" s="22" t="s">
        <v>22</v>
      </c>
      <c r="N884" s="22" t="s">
        <v>40</v>
      </c>
      <c r="O884" s="23" t="s">
        <v>23</v>
      </c>
      <c r="P884" s="23" t="s">
        <v>23</v>
      </c>
      <c r="Q884" s="23" t="s">
        <v>23</v>
      </c>
      <c r="R884" s="23" t="s">
        <v>23</v>
      </c>
      <c r="S884" s="23" t="s">
        <v>24</v>
      </c>
      <c r="T884" s="24" t="s">
        <v>81</v>
      </c>
      <c r="U884" s="24" t="s">
        <v>3029</v>
      </c>
      <c r="V884" s="22"/>
      <c r="W884" s="8" t="s">
        <v>81</v>
      </c>
      <c r="X884" t="str">
        <f>VLOOKUP(E884,Planilha2!A:D,3,FALSE)</f>
        <v>Região Intermediária de Belo Horizonte</v>
      </c>
      <c r="Y884">
        <f>VLOOKUP(E884,Planilha2!A:D,4,FALSE)</f>
        <v>0.73</v>
      </c>
      <c r="Z884" s="16">
        <f t="shared" si="53"/>
        <v>1</v>
      </c>
      <c r="AA884" s="16">
        <f t="shared" si="54"/>
        <v>1</v>
      </c>
      <c r="AB884" s="16">
        <f t="shared" si="55"/>
        <v>3</v>
      </c>
    </row>
    <row r="885" spans="1:28" ht="73.5" customHeight="1" x14ac:dyDescent="0.25">
      <c r="A885" s="21">
        <v>275364</v>
      </c>
      <c r="B885" s="22" t="s">
        <v>2126</v>
      </c>
      <c r="C885" s="22" t="s">
        <v>2127</v>
      </c>
      <c r="D885" s="22" t="s">
        <v>92</v>
      </c>
      <c r="E885" s="23">
        <v>3106200</v>
      </c>
      <c r="F885" s="22" t="s">
        <v>61</v>
      </c>
      <c r="G885" s="22" t="str">
        <f t="shared" si="52"/>
        <v>Região Intermediária de Belo Horizonte</v>
      </c>
      <c r="H885" s="22">
        <f>VLOOKUP(E885,Planilha2!A:D,4,FALSE)</f>
        <v>0.81</v>
      </c>
      <c r="I885" s="22" t="s">
        <v>22</v>
      </c>
      <c r="J885" s="22" t="s">
        <v>22</v>
      </c>
      <c r="K885" s="22" t="s">
        <v>22</v>
      </c>
      <c r="L885" s="22" t="s">
        <v>22</v>
      </c>
      <c r="M885" s="22" t="s">
        <v>22</v>
      </c>
      <c r="N885" s="22" t="s">
        <v>40</v>
      </c>
      <c r="O885" s="23" t="s">
        <v>23</v>
      </c>
      <c r="P885" s="23" t="s">
        <v>23</v>
      </c>
      <c r="Q885" s="23" t="s">
        <v>23</v>
      </c>
      <c r="R885" s="23" t="s">
        <v>58</v>
      </c>
      <c r="S885" s="23" t="s">
        <v>24</v>
      </c>
      <c r="T885" s="24" t="s">
        <v>400</v>
      </c>
      <c r="U885" s="24" t="s">
        <v>3029</v>
      </c>
      <c r="V885" s="22"/>
      <c r="W885" s="9" t="s">
        <v>400</v>
      </c>
      <c r="X885" t="str">
        <f>VLOOKUP(E885,Planilha2!A:D,3,FALSE)</f>
        <v>Região Intermediária de Belo Horizonte</v>
      </c>
      <c r="Y885">
        <f>VLOOKUP(E885,Planilha2!A:D,4,FALSE)</f>
        <v>0.81</v>
      </c>
      <c r="Z885" s="16">
        <f t="shared" si="53"/>
        <v>1</v>
      </c>
      <c r="AA885" s="16">
        <f t="shared" si="54"/>
        <v>1</v>
      </c>
      <c r="AB885" s="16">
        <f t="shared" si="55"/>
        <v>1</v>
      </c>
    </row>
    <row r="886" spans="1:28" ht="73.5" customHeight="1" x14ac:dyDescent="0.25">
      <c r="A886" s="21">
        <v>275386</v>
      </c>
      <c r="B886" s="22" t="s">
        <v>2131</v>
      </c>
      <c r="C886" s="22" t="s">
        <v>504</v>
      </c>
      <c r="D886" s="22" t="s">
        <v>92</v>
      </c>
      <c r="E886" s="23">
        <v>3106200</v>
      </c>
      <c r="F886" s="22" t="s">
        <v>61</v>
      </c>
      <c r="G886" s="22" t="str">
        <f t="shared" si="52"/>
        <v>Região Intermediária de Belo Horizonte</v>
      </c>
      <c r="H886" s="22">
        <f>VLOOKUP(E886,Planilha2!A:D,4,FALSE)</f>
        <v>0.81</v>
      </c>
      <c r="I886" s="22" t="s">
        <v>22</v>
      </c>
      <c r="J886" s="22" t="s">
        <v>22</v>
      </c>
      <c r="K886" s="22" t="s">
        <v>22</v>
      </c>
      <c r="L886" s="22" t="s">
        <v>22</v>
      </c>
      <c r="M886" s="22" t="s">
        <v>22</v>
      </c>
      <c r="N886" s="22" t="s">
        <v>40</v>
      </c>
      <c r="O886" s="23" t="s">
        <v>23</v>
      </c>
      <c r="P886" s="23" t="s">
        <v>23</v>
      </c>
      <c r="Q886" s="23" t="s">
        <v>23</v>
      </c>
      <c r="R886" s="23" t="s">
        <v>23</v>
      </c>
      <c r="S886" s="23" t="s">
        <v>24</v>
      </c>
      <c r="T886" s="24" t="s">
        <v>400</v>
      </c>
      <c r="U886" s="24" t="s">
        <v>3029</v>
      </c>
      <c r="V886" s="22"/>
      <c r="W886" s="9" t="s">
        <v>400</v>
      </c>
      <c r="X886" t="str">
        <f>VLOOKUP(E886,Planilha2!A:D,3,FALSE)</f>
        <v>Região Intermediária de Belo Horizonte</v>
      </c>
      <c r="Y886">
        <f>VLOOKUP(E886,Planilha2!A:D,4,FALSE)</f>
        <v>0.81</v>
      </c>
      <c r="Z886" s="16">
        <f t="shared" si="53"/>
        <v>1</v>
      </c>
      <c r="AA886" s="16">
        <f t="shared" si="54"/>
        <v>2</v>
      </c>
      <c r="AB886" s="16">
        <f t="shared" si="55"/>
        <v>2</v>
      </c>
    </row>
    <row r="887" spans="1:28" ht="73.5" customHeight="1" x14ac:dyDescent="0.25">
      <c r="A887" s="21">
        <v>275483</v>
      </c>
      <c r="B887" s="22" t="s">
        <v>1511</v>
      </c>
      <c r="C887" s="22" t="s">
        <v>1512</v>
      </c>
      <c r="D887" s="22" t="s">
        <v>92</v>
      </c>
      <c r="E887" s="23">
        <v>3136702</v>
      </c>
      <c r="F887" s="22" t="s">
        <v>198</v>
      </c>
      <c r="G887" s="22" t="str">
        <f t="shared" si="52"/>
        <v>Região Intermediária de Juíz de Fora</v>
      </c>
      <c r="H887" s="22">
        <f>VLOOKUP(E887,Planilha2!A:D,4,FALSE)</f>
        <v>0.77800000000000002</v>
      </c>
      <c r="I887" s="22" t="s">
        <v>22</v>
      </c>
      <c r="J887" s="22" t="s">
        <v>22</v>
      </c>
      <c r="K887" s="22" t="s">
        <v>22</v>
      </c>
      <c r="L887" s="22" t="s">
        <v>22</v>
      </c>
      <c r="M887" s="22" t="s">
        <v>22</v>
      </c>
      <c r="N887" s="22" t="s">
        <v>40</v>
      </c>
      <c r="O887" s="23" t="s">
        <v>23</v>
      </c>
      <c r="P887" s="23" t="s">
        <v>58</v>
      </c>
      <c r="Q887" s="23" t="s">
        <v>23</v>
      </c>
      <c r="R887" s="23" t="s">
        <v>23</v>
      </c>
      <c r="S887" s="23" t="s">
        <v>93</v>
      </c>
      <c r="T887" s="24" t="s">
        <v>596</v>
      </c>
      <c r="U887" s="24" t="s">
        <v>3029</v>
      </c>
      <c r="V887" s="22"/>
      <c r="W887" s="9" t="s">
        <v>596</v>
      </c>
      <c r="X887" t="str">
        <f>VLOOKUP(E887,Planilha2!A:D,3,FALSE)</f>
        <v>Região Intermediária de Juíz de Fora</v>
      </c>
      <c r="Y887">
        <f>VLOOKUP(E887,Planilha2!A:D,4,FALSE)</f>
        <v>0.77800000000000002</v>
      </c>
      <c r="Z887" s="16">
        <f t="shared" si="53"/>
        <v>1</v>
      </c>
      <c r="AA887" s="16">
        <f t="shared" si="54"/>
        <v>2</v>
      </c>
      <c r="AB887" s="16">
        <f t="shared" si="55"/>
        <v>2</v>
      </c>
    </row>
    <row r="888" spans="1:28" ht="73.5" customHeight="1" x14ac:dyDescent="0.25">
      <c r="A888" s="21">
        <v>275724</v>
      </c>
      <c r="B888" s="22" t="s">
        <v>2248</v>
      </c>
      <c r="C888" s="22" t="s">
        <v>2249</v>
      </c>
      <c r="D888" s="22" t="s">
        <v>28</v>
      </c>
      <c r="E888" s="23">
        <v>3106200</v>
      </c>
      <c r="F888" s="22" t="s">
        <v>61</v>
      </c>
      <c r="G888" s="22" t="str">
        <f t="shared" si="52"/>
        <v>Região Intermediária de Belo Horizonte</v>
      </c>
      <c r="H888" s="22">
        <f>VLOOKUP(E888,Planilha2!A:D,4,FALSE)</f>
        <v>0.81</v>
      </c>
      <c r="I888" s="22" t="s">
        <v>22</v>
      </c>
      <c r="J888" s="22" t="s">
        <v>22</v>
      </c>
      <c r="K888" s="22" t="s">
        <v>22</v>
      </c>
      <c r="L888" s="22" t="s">
        <v>22</v>
      </c>
      <c r="M888" s="22" t="s">
        <v>22</v>
      </c>
      <c r="N888" s="22" t="s">
        <v>40</v>
      </c>
      <c r="O888" s="23" t="s">
        <v>23</v>
      </c>
      <c r="P888" s="23" t="s">
        <v>23</v>
      </c>
      <c r="Q888" s="23" t="s">
        <v>23</v>
      </c>
      <c r="R888" s="23" t="s">
        <v>58</v>
      </c>
      <c r="S888" s="23" t="s">
        <v>23</v>
      </c>
      <c r="T888" s="25">
        <v>70</v>
      </c>
      <c r="U888" s="24" t="s">
        <v>3029</v>
      </c>
      <c r="V888" s="22"/>
      <c r="W888" s="11">
        <v>70</v>
      </c>
      <c r="X888" t="str">
        <f>VLOOKUP(E888,Planilha2!A:D,3,FALSE)</f>
        <v>Região Intermediária de Belo Horizonte</v>
      </c>
      <c r="Y888">
        <f>VLOOKUP(E888,Planilha2!A:D,4,FALSE)</f>
        <v>0.81</v>
      </c>
      <c r="Z888" s="16">
        <f t="shared" si="53"/>
        <v>1</v>
      </c>
      <c r="AA888" s="16">
        <f t="shared" si="54"/>
        <v>1</v>
      </c>
      <c r="AB888" s="16">
        <f t="shared" si="55"/>
        <v>1</v>
      </c>
    </row>
    <row r="889" spans="1:28" ht="73.5" customHeight="1" x14ac:dyDescent="0.25">
      <c r="A889" s="21">
        <v>275803</v>
      </c>
      <c r="B889" s="22" t="s">
        <v>2205</v>
      </c>
      <c r="C889" s="22" t="s">
        <v>2206</v>
      </c>
      <c r="D889" s="22" t="s">
        <v>92</v>
      </c>
      <c r="E889" s="23">
        <v>3151800</v>
      </c>
      <c r="F889" s="22" t="s">
        <v>2207</v>
      </c>
      <c r="G889" s="22" t="str">
        <f t="shared" si="52"/>
        <v>Região Intermediária de Pouso Alegre</v>
      </c>
      <c r="H889" s="22">
        <f>VLOOKUP(E889,Planilha2!A:D,4,FALSE)</f>
        <v>0.77900000000000003</v>
      </c>
      <c r="I889" s="22" t="s">
        <v>22</v>
      </c>
      <c r="J889" s="22" t="s">
        <v>40</v>
      </c>
      <c r="K889" s="22" t="s">
        <v>22</v>
      </c>
      <c r="L889" s="22" t="s">
        <v>22</v>
      </c>
      <c r="M889" s="22" t="s">
        <v>22</v>
      </c>
      <c r="N889" s="22" t="s">
        <v>40</v>
      </c>
      <c r="O889" s="23" t="s">
        <v>23</v>
      </c>
      <c r="P889" s="23" t="s">
        <v>23</v>
      </c>
      <c r="Q889" s="23" t="s">
        <v>23</v>
      </c>
      <c r="R889" s="23" t="s">
        <v>23</v>
      </c>
      <c r="S889" s="23" t="s">
        <v>24</v>
      </c>
      <c r="T889" s="24" t="s">
        <v>2208</v>
      </c>
      <c r="U889" s="24" t="s">
        <v>3029</v>
      </c>
      <c r="V889" s="22"/>
      <c r="W889" s="8" t="s">
        <v>2208</v>
      </c>
      <c r="X889" t="str">
        <f>VLOOKUP(E889,Planilha2!A:D,3,FALSE)</f>
        <v>Região Intermediária de Pouso Alegre</v>
      </c>
      <c r="Y889">
        <f>VLOOKUP(E889,Planilha2!A:D,4,FALSE)</f>
        <v>0.77900000000000003</v>
      </c>
      <c r="Z889" s="16">
        <f t="shared" si="53"/>
        <v>1</v>
      </c>
      <c r="AA889" s="16">
        <f t="shared" si="54"/>
        <v>1</v>
      </c>
      <c r="AB889" s="16">
        <f t="shared" si="55"/>
        <v>1</v>
      </c>
    </row>
    <row r="890" spans="1:28" ht="73.5" customHeight="1" x14ac:dyDescent="0.25">
      <c r="A890" s="21">
        <v>275825</v>
      </c>
      <c r="B890" s="22" t="s">
        <v>2209</v>
      </c>
      <c r="C890" s="22" t="s">
        <v>2210</v>
      </c>
      <c r="D890" s="22" t="s">
        <v>28</v>
      </c>
      <c r="E890" s="23">
        <v>3106200</v>
      </c>
      <c r="F890" s="22" t="s">
        <v>61</v>
      </c>
      <c r="G890" s="22" t="str">
        <f t="shared" si="52"/>
        <v>Região Intermediária de Belo Horizonte</v>
      </c>
      <c r="H890" s="22">
        <f>VLOOKUP(E890,Planilha2!A:D,4,FALSE)</f>
        <v>0.81</v>
      </c>
      <c r="I890" s="22" t="s">
        <v>22</v>
      </c>
      <c r="J890" s="22" t="s">
        <v>22</v>
      </c>
      <c r="K890" s="22" t="s">
        <v>22</v>
      </c>
      <c r="L890" s="22" t="s">
        <v>22</v>
      </c>
      <c r="M890" s="22" t="s">
        <v>22</v>
      </c>
      <c r="N890" s="22" t="s">
        <v>22</v>
      </c>
      <c r="O890" s="23" t="s">
        <v>23</v>
      </c>
      <c r="P890" s="23" t="s">
        <v>23</v>
      </c>
      <c r="Q890" s="23" t="s">
        <v>23</v>
      </c>
      <c r="R890" s="23" t="s">
        <v>23</v>
      </c>
      <c r="S890" s="23" t="s">
        <v>30</v>
      </c>
      <c r="T890" s="24" t="s">
        <v>334</v>
      </c>
      <c r="U890" s="24" t="s">
        <v>3029</v>
      </c>
      <c r="V890" s="22"/>
      <c r="W890" s="8" t="s">
        <v>334</v>
      </c>
      <c r="X890" t="str">
        <f>VLOOKUP(E890,Planilha2!A:D,3,FALSE)</f>
        <v>Região Intermediária de Belo Horizonte</v>
      </c>
      <c r="Y890">
        <f>VLOOKUP(E890,Planilha2!A:D,4,FALSE)</f>
        <v>0.81</v>
      </c>
      <c r="Z890" s="16">
        <f t="shared" si="53"/>
        <v>1</v>
      </c>
      <c r="AA890" s="16">
        <f t="shared" si="54"/>
        <v>1</v>
      </c>
      <c r="AB890" s="16">
        <f t="shared" si="55"/>
        <v>1</v>
      </c>
    </row>
    <row r="891" spans="1:28" ht="73.5" customHeight="1" x14ac:dyDescent="0.25">
      <c r="A891" s="21">
        <v>275943</v>
      </c>
      <c r="B891" s="22" t="s">
        <v>2234</v>
      </c>
      <c r="C891" s="22" t="s">
        <v>2235</v>
      </c>
      <c r="D891" s="22" t="s">
        <v>28</v>
      </c>
      <c r="E891" s="23">
        <v>3106200</v>
      </c>
      <c r="F891" s="22" t="s">
        <v>138</v>
      </c>
      <c r="G891" s="22" t="str">
        <f t="shared" si="52"/>
        <v>Região Intermediária de Belo Horizonte</v>
      </c>
      <c r="H891" s="22">
        <f>VLOOKUP(E891,Planilha2!A:D,4,FALSE)</f>
        <v>0.81</v>
      </c>
      <c r="I891" s="22" t="s">
        <v>22</v>
      </c>
      <c r="J891" s="22" t="s">
        <v>22</v>
      </c>
      <c r="K891" s="22" t="s">
        <v>22</v>
      </c>
      <c r="L891" s="22" t="s">
        <v>22</v>
      </c>
      <c r="M891" s="22" t="s">
        <v>22</v>
      </c>
      <c r="N891" s="22" t="s">
        <v>22</v>
      </c>
      <c r="O891" s="23" t="s">
        <v>23</v>
      </c>
      <c r="P891" s="23" t="s">
        <v>23</v>
      </c>
      <c r="Q891" s="23" t="s">
        <v>23</v>
      </c>
      <c r="R891" s="23" t="s">
        <v>23</v>
      </c>
      <c r="S891" s="23" t="s">
        <v>30</v>
      </c>
      <c r="T891" s="24" t="s">
        <v>334</v>
      </c>
      <c r="U891" s="24" t="s">
        <v>3029</v>
      </c>
      <c r="V891" s="22"/>
      <c r="W891" s="9" t="s">
        <v>334</v>
      </c>
      <c r="X891" t="str">
        <f>VLOOKUP(E891,Planilha2!A:D,3,FALSE)</f>
        <v>Região Intermediária de Belo Horizonte</v>
      </c>
      <c r="Y891">
        <f>VLOOKUP(E891,Planilha2!A:D,4,FALSE)</f>
        <v>0.81</v>
      </c>
      <c r="Z891" s="16">
        <f t="shared" si="53"/>
        <v>1</v>
      </c>
      <c r="AA891" s="16">
        <f t="shared" si="54"/>
        <v>1</v>
      </c>
      <c r="AB891" s="16">
        <f t="shared" si="55"/>
        <v>1</v>
      </c>
    </row>
    <row r="892" spans="1:28" ht="73.5" customHeight="1" x14ac:dyDescent="0.25">
      <c r="A892" s="21">
        <v>275981</v>
      </c>
      <c r="B892" s="22" t="s">
        <v>2240</v>
      </c>
      <c r="C892" s="22" t="s">
        <v>2241</v>
      </c>
      <c r="D892" s="22" t="s">
        <v>28</v>
      </c>
      <c r="E892" s="23">
        <v>3106200</v>
      </c>
      <c r="F892" s="22" t="s">
        <v>61</v>
      </c>
      <c r="G892" s="22" t="str">
        <f t="shared" si="52"/>
        <v>Região Intermediária de Belo Horizonte</v>
      </c>
      <c r="H892" s="22">
        <f>VLOOKUP(E892,Planilha2!A:D,4,FALSE)</f>
        <v>0.81</v>
      </c>
      <c r="I892" s="22" t="s">
        <v>22</v>
      </c>
      <c r="J892" s="22" t="s">
        <v>22</v>
      </c>
      <c r="K892" s="22" t="s">
        <v>22</v>
      </c>
      <c r="L892" s="22" t="s">
        <v>22</v>
      </c>
      <c r="M892" s="22" t="s">
        <v>22</v>
      </c>
      <c r="N892" s="22" t="s">
        <v>22</v>
      </c>
      <c r="O892" s="23" t="s">
        <v>23</v>
      </c>
      <c r="P892" s="23" t="s">
        <v>23</v>
      </c>
      <c r="Q892" s="23" t="s">
        <v>23</v>
      </c>
      <c r="R892" s="23" t="s">
        <v>23</v>
      </c>
      <c r="S892" s="23" t="s">
        <v>30</v>
      </c>
      <c r="T892" s="24" t="s">
        <v>400</v>
      </c>
      <c r="U892" s="24" t="s">
        <v>3029</v>
      </c>
      <c r="V892" s="22"/>
      <c r="W892" s="9" t="s">
        <v>400</v>
      </c>
      <c r="X892" t="str">
        <f>VLOOKUP(E892,Planilha2!A:D,3,FALSE)</f>
        <v>Região Intermediária de Belo Horizonte</v>
      </c>
      <c r="Y892">
        <f>VLOOKUP(E892,Planilha2!A:D,4,FALSE)</f>
        <v>0.81</v>
      </c>
      <c r="Z892" s="16">
        <f t="shared" si="53"/>
        <v>1</v>
      </c>
      <c r="AA892" s="16">
        <f t="shared" si="54"/>
        <v>1</v>
      </c>
      <c r="AB892" s="16">
        <f t="shared" si="55"/>
        <v>1</v>
      </c>
    </row>
    <row r="893" spans="1:28" ht="73.5" customHeight="1" x14ac:dyDescent="0.25">
      <c r="A893" s="21">
        <v>276022</v>
      </c>
      <c r="B893" s="22" t="s">
        <v>2242</v>
      </c>
      <c r="C893" s="22" t="s">
        <v>2243</v>
      </c>
      <c r="D893" s="22" t="s">
        <v>28</v>
      </c>
      <c r="E893" s="23">
        <v>3106200</v>
      </c>
      <c r="F893" s="22" t="s">
        <v>138</v>
      </c>
      <c r="G893" s="22" t="str">
        <f t="shared" si="52"/>
        <v>Região Intermediária de Belo Horizonte</v>
      </c>
      <c r="H893" s="22">
        <f>VLOOKUP(E893,Planilha2!A:D,4,FALSE)</f>
        <v>0.81</v>
      </c>
      <c r="I893" s="22" t="s">
        <v>22</v>
      </c>
      <c r="J893" s="22" t="s">
        <v>22</v>
      </c>
      <c r="K893" s="22" t="s">
        <v>22</v>
      </c>
      <c r="L893" s="22" t="s">
        <v>22</v>
      </c>
      <c r="M893" s="22" t="s">
        <v>22</v>
      </c>
      <c r="N893" s="22" t="s">
        <v>40</v>
      </c>
      <c r="O893" s="23" t="s">
        <v>23</v>
      </c>
      <c r="P893" s="23" t="s">
        <v>23</v>
      </c>
      <c r="Q893" s="23" t="s">
        <v>23</v>
      </c>
      <c r="R893" s="23" t="s">
        <v>23</v>
      </c>
      <c r="S893" s="23" t="s">
        <v>24</v>
      </c>
      <c r="T893" s="24" t="s">
        <v>334</v>
      </c>
      <c r="U893" s="24" t="s">
        <v>3029</v>
      </c>
      <c r="V893" s="22"/>
      <c r="W893" s="9" t="s">
        <v>334</v>
      </c>
      <c r="X893" t="str">
        <f>VLOOKUP(E893,Planilha2!A:D,3,FALSE)</f>
        <v>Região Intermediária de Belo Horizonte</v>
      </c>
      <c r="Y893">
        <f>VLOOKUP(E893,Planilha2!A:D,4,FALSE)</f>
        <v>0.81</v>
      </c>
      <c r="Z893" s="16">
        <f t="shared" si="53"/>
        <v>1</v>
      </c>
      <c r="AA893" s="16">
        <f t="shared" si="54"/>
        <v>1</v>
      </c>
      <c r="AB893" s="16">
        <f t="shared" si="55"/>
        <v>1</v>
      </c>
    </row>
    <row r="894" spans="1:28" ht="73.5" customHeight="1" x14ac:dyDescent="0.25">
      <c r="A894" s="21">
        <v>276546</v>
      </c>
      <c r="B894" s="22" t="s">
        <v>2295</v>
      </c>
      <c r="C894" s="22" t="s">
        <v>2296</v>
      </c>
      <c r="D894" s="22" t="s">
        <v>28</v>
      </c>
      <c r="E894" s="23">
        <v>3106200</v>
      </c>
      <c r="F894" s="22" t="s">
        <v>61</v>
      </c>
      <c r="G894" s="22" t="str">
        <f t="shared" si="52"/>
        <v>Região Intermediária de Belo Horizonte</v>
      </c>
      <c r="H894" s="22">
        <f>VLOOKUP(E894,Planilha2!A:D,4,FALSE)</f>
        <v>0.81</v>
      </c>
      <c r="I894" s="22" t="s">
        <v>40</v>
      </c>
      <c r="J894" s="22" t="s">
        <v>22</v>
      </c>
      <c r="K894" s="22" t="s">
        <v>22</v>
      </c>
      <c r="L894" s="22" t="s">
        <v>22</v>
      </c>
      <c r="M894" s="22" t="s">
        <v>22</v>
      </c>
      <c r="N894" s="22" t="s">
        <v>22</v>
      </c>
      <c r="O894" s="23" t="s">
        <v>23</v>
      </c>
      <c r="P894" s="23" t="s">
        <v>23</v>
      </c>
      <c r="Q894" s="23" t="s">
        <v>23</v>
      </c>
      <c r="R894" s="23" t="s">
        <v>23</v>
      </c>
      <c r="S894" s="23" t="s">
        <v>24</v>
      </c>
      <c r="T894" s="24" t="s">
        <v>41</v>
      </c>
      <c r="U894" s="24" t="s">
        <v>3029</v>
      </c>
      <c r="V894" s="22"/>
      <c r="W894" s="8" t="s">
        <v>41</v>
      </c>
      <c r="X894" t="str">
        <f>VLOOKUP(E894,Planilha2!A:D,3,FALSE)</f>
        <v>Região Intermediária de Belo Horizonte</v>
      </c>
      <c r="Y894">
        <f>VLOOKUP(E894,Planilha2!A:D,4,FALSE)</f>
        <v>0.81</v>
      </c>
      <c r="Z894" s="16">
        <f t="shared" si="53"/>
        <v>1</v>
      </c>
      <c r="AA894" s="16">
        <f t="shared" si="54"/>
        <v>1</v>
      </c>
      <c r="AB894" s="16">
        <f t="shared" si="55"/>
        <v>1</v>
      </c>
    </row>
    <row r="897" spans="9:14" ht="51.75" customHeight="1" x14ac:dyDescent="0.25">
      <c r="I897" s="20">
        <v>12</v>
      </c>
      <c r="J897" s="20">
        <v>3</v>
      </c>
      <c r="K897" s="20">
        <v>6</v>
      </c>
      <c r="L897" s="20">
        <v>3</v>
      </c>
      <c r="M897" s="20">
        <v>3</v>
      </c>
      <c r="N897" s="20">
        <v>3</v>
      </c>
    </row>
    <row r="898" spans="9:14" ht="51.75" customHeight="1" x14ac:dyDescent="0.25">
      <c r="I898" s="17">
        <v>11</v>
      </c>
      <c r="J898" s="17">
        <v>3</v>
      </c>
      <c r="K898" s="17">
        <v>0</v>
      </c>
      <c r="L898" s="17">
        <v>0</v>
      </c>
      <c r="M898" s="17">
        <v>0</v>
      </c>
      <c r="N898" s="17">
        <v>3</v>
      </c>
    </row>
  </sheetData>
  <sheetProtection algorithmName="SHA-512" hashValue="OOo57W7drgPsjh7prG76Fa2pTs84CuePLY9VvhVIvN8sey7jg5KiQ7ovqXeQPxNzognsW16kQv7Tzifg2ZMRCA==" saltValue="NuhuT60+6+Hm/iGTyeybMA==" spinCount="100000" sheet="1" objects="1" scenarios="1" autoFilter="0"/>
  <autoFilter ref="A4:AB894">
    <sortState ref="A5:AB894">
      <sortCondition ref="U4:U894"/>
    </sortState>
  </autoFilter>
  <sortState ref="A3:Y891">
    <sortCondition descending="1" ref="W2"/>
  </sortState>
  <mergeCells count="2">
    <mergeCell ref="A2:V2"/>
    <mergeCell ref="A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5"/>
  <sheetViews>
    <sheetView workbookViewId="0">
      <selection activeCell="C1" sqref="C1:C1048576"/>
    </sheetView>
  </sheetViews>
  <sheetFormatPr defaultRowHeight="15" x14ac:dyDescent="0.25"/>
  <cols>
    <col min="1" max="1" width="9" bestFit="1" customWidth="1"/>
    <col min="2" max="2" width="40.7109375" customWidth="1"/>
    <col min="3" max="3" width="38.28515625" customWidth="1"/>
    <col min="4" max="4" width="8.28515625" bestFit="1" customWidth="1"/>
  </cols>
  <sheetData>
    <row r="1" spans="1:4" x14ac:dyDescent="0.25">
      <c r="A1" t="s">
        <v>2297</v>
      </c>
      <c r="B1" s="2" t="s">
        <v>2298</v>
      </c>
      <c r="D1" s="2" t="s">
        <v>2299</v>
      </c>
    </row>
    <row r="2" spans="1:4" ht="15.75" x14ac:dyDescent="0.25">
      <c r="A2" s="3">
        <v>3100104</v>
      </c>
      <c r="B2" s="4" t="s">
        <v>2301</v>
      </c>
      <c r="C2" s="3" t="s">
        <v>2300</v>
      </c>
      <c r="D2" s="5">
        <v>0.68899999999999995</v>
      </c>
    </row>
    <row r="3" spans="1:4" ht="15.75" x14ac:dyDescent="0.25">
      <c r="A3" s="3">
        <v>3100203</v>
      </c>
      <c r="B3" s="4" t="s">
        <v>2303</v>
      </c>
      <c r="C3" s="3" t="s">
        <v>2302</v>
      </c>
      <c r="D3" s="5">
        <v>0.69799999999999995</v>
      </c>
    </row>
    <row r="4" spans="1:4" ht="15.75" x14ac:dyDescent="0.25">
      <c r="A4" s="3">
        <v>3100302</v>
      </c>
      <c r="B4" s="4" t="s">
        <v>2305</v>
      </c>
      <c r="C4" s="3" t="s">
        <v>2304</v>
      </c>
      <c r="D4" s="5">
        <v>0.65400000000000003</v>
      </c>
    </row>
    <row r="5" spans="1:4" ht="15.75" x14ac:dyDescent="0.25">
      <c r="A5" s="3">
        <v>3100401</v>
      </c>
      <c r="B5" s="4" t="s">
        <v>2306</v>
      </c>
      <c r="C5" s="3" t="s">
        <v>2304</v>
      </c>
      <c r="D5" s="5">
        <v>0.63</v>
      </c>
    </row>
    <row r="6" spans="1:4" ht="15.75" x14ac:dyDescent="0.25">
      <c r="A6" s="3">
        <v>3100500</v>
      </c>
      <c r="B6" s="4" t="s">
        <v>2308</v>
      </c>
      <c r="C6" s="3" t="s">
        <v>2307</v>
      </c>
      <c r="D6" s="5">
        <v>0.61</v>
      </c>
    </row>
    <row r="7" spans="1:4" ht="15.75" x14ac:dyDescent="0.25">
      <c r="A7" s="3">
        <v>3100609</v>
      </c>
      <c r="B7" s="4" t="s">
        <v>2310</v>
      </c>
      <c r="C7" s="3" t="s">
        <v>2309</v>
      </c>
      <c r="D7" s="5">
        <v>0.57599999999999996</v>
      </c>
    </row>
    <row r="8" spans="1:4" ht="15.75" x14ac:dyDescent="0.25">
      <c r="A8" s="3">
        <v>3100708</v>
      </c>
      <c r="B8" s="4" t="s">
        <v>2312</v>
      </c>
      <c r="C8" s="3" t="s">
        <v>2311</v>
      </c>
      <c r="D8" s="5">
        <v>0.67500000000000004</v>
      </c>
    </row>
    <row r="9" spans="1:4" ht="15.75" x14ac:dyDescent="0.25">
      <c r="A9" s="3">
        <v>3100807</v>
      </c>
      <c r="B9" s="4" t="s">
        <v>2314</v>
      </c>
      <c r="C9" s="3" t="s">
        <v>2313</v>
      </c>
      <c r="D9" s="5">
        <v>0.66300000000000003</v>
      </c>
    </row>
    <row r="10" spans="1:4" ht="15.75" x14ac:dyDescent="0.25">
      <c r="A10" s="3">
        <v>3100906</v>
      </c>
      <c r="B10" s="4" t="s">
        <v>2315</v>
      </c>
      <c r="C10" s="3" t="s">
        <v>2309</v>
      </c>
      <c r="D10" s="5">
        <v>0.64500000000000002</v>
      </c>
    </row>
    <row r="11" spans="1:4" ht="15.75" x14ac:dyDescent="0.25">
      <c r="A11" s="3">
        <v>3101003</v>
      </c>
      <c r="B11" s="4" t="s">
        <v>2316</v>
      </c>
      <c r="C11" s="3" t="s">
        <v>2309</v>
      </c>
      <c r="D11" s="5">
        <v>0.60099999999999998</v>
      </c>
    </row>
    <row r="12" spans="1:4" ht="15.75" x14ac:dyDescent="0.25">
      <c r="A12" s="3">
        <v>3101102</v>
      </c>
      <c r="B12" s="4" t="s">
        <v>456</v>
      </c>
      <c r="C12" s="3" t="s">
        <v>2317</v>
      </c>
      <c r="D12" s="5">
        <v>0.68400000000000005</v>
      </c>
    </row>
    <row r="13" spans="1:4" ht="15.75" x14ac:dyDescent="0.25">
      <c r="A13" s="3">
        <v>3101201</v>
      </c>
      <c r="B13" s="4" t="s">
        <v>1089</v>
      </c>
      <c r="C13" s="3" t="s">
        <v>2318</v>
      </c>
      <c r="D13" s="5">
        <v>0.66800000000000004</v>
      </c>
    </row>
    <row r="14" spans="1:4" ht="15.75" x14ac:dyDescent="0.25">
      <c r="A14" s="3">
        <v>3101300</v>
      </c>
      <c r="B14" s="4" t="s">
        <v>2319</v>
      </c>
      <c r="C14" s="3" t="s">
        <v>2318</v>
      </c>
      <c r="D14" s="5">
        <v>0.64900000000000002</v>
      </c>
    </row>
    <row r="15" spans="1:4" ht="15.75" x14ac:dyDescent="0.25">
      <c r="A15" s="3">
        <v>3101409</v>
      </c>
      <c r="B15" s="4" t="s">
        <v>2320</v>
      </c>
      <c r="C15" s="3" t="s">
        <v>2318</v>
      </c>
      <c r="D15" s="5">
        <v>0.67300000000000004</v>
      </c>
    </row>
    <row r="16" spans="1:4" ht="15.75" x14ac:dyDescent="0.25">
      <c r="A16" s="3">
        <v>3101508</v>
      </c>
      <c r="B16" s="4" t="s">
        <v>34</v>
      </c>
      <c r="C16" s="3" t="s">
        <v>2304</v>
      </c>
      <c r="D16" s="5">
        <v>0.72599999999999998</v>
      </c>
    </row>
    <row r="17" spans="1:4" ht="15.75" x14ac:dyDescent="0.25">
      <c r="A17" s="3">
        <v>3101607</v>
      </c>
      <c r="B17" s="4" t="s">
        <v>287</v>
      </c>
      <c r="C17" s="3" t="s">
        <v>2313</v>
      </c>
      <c r="D17" s="5">
        <v>0.76100000000000001</v>
      </c>
    </row>
    <row r="18" spans="1:4" ht="15.75" x14ac:dyDescent="0.25">
      <c r="A18" s="3">
        <v>3101631</v>
      </c>
      <c r="B18" s="4" t="s">
        <v>2322</v>
      </c>
      <c r="C18" s="3" t="s">
        <v>2321</v>
      </c>
      <c r="D18" s="5">
        <v>0.67500000000000004</v>
      </c>
    </row>
    <row r="19" spans="1:4" ht="15.75" x14ac:dyDescent="0.25">
      <c r="A19" s="3">
        <v>3101706</v>
      </c>
      <c r="B19" s="4" t="s">
        <v>2323</v>
      </c>
      <c r="C19" s="3" t="s">
        <v>2309</v>
      </c>
      <c r="D19" s="5">
        <v>0.64200000000000002</v>
      </c>
    </row>
    <row r="20" spans="1:4" ht="15.75" x14ac:dyDescent="0.25">
      <c r="A20" s="3">
        <v>3101805</v>
      </c>
      <c r="B20" s="4" t="s">
        <v>2324</v>
      </c>
      <c r="C20" s="3" t="s">
        <v>2317</v>
      </c>
      <c r="D20" s="5">
        <v>0.64600000000000002</v>
      </c>
    </row>
    <row r="21" spans="1:4" ht="15.75" x14ac:dyDescent="0.25">
      <c r="A21" s="3">
        <v>3101904</v>
      </c>
      <c r="B21" s="4" t="s">
        <v>814</v>
      </c>
      <c r="C21" s="3" t="s">
        <v>2313</v>
      </c>
      <c r="D21" s="5">
        <v>0.72499999999999998</v>
      </c>
    </row>
    <row r="22" spans="1:4" ht="15.75" x14ac:dyDescent="0.25">
      <c r="A22" s="3">
        <v>3102001</v>
      </c>
      <c r="B22" s="4" t="s">
        <v>2325</v>
      </c>
      <c r="C22" s="3" t="s">
        <v>2313</v>
      </c>
      <c r="D22" s="5">
        <v>0.66800000000000004</v>
      </c>
    </row>
    <row r="23" spans="1:4" ht="15.75" x14ac:dyDescent="0.25">
      <c r="A23" s="3">
        <v>3102050</v>
      </c>
      <c r="B23" s="4" t="s">
        <v>2326</v>
      </c>
      <c r="C23" s="3" t="s">
        <v>2304</v>
      </c>
      <c r="D23" s="5">
        <v>0.66100000000000003</v>
      </c>
    </row>
    <row r="24" spans="1:4" ht="15.75" x14ac:dyDescent="0.25">
      <c r="A24" s="3">
        <v>3153509</v>
      </c>
      <c r="B24" s="4" t="s">
        <v>2327</v>
      </c>
      <c r="C24" s="3" t="s">
        <v>2304</v>
      </c>
      <c r="D24" s="5">
        <v>0.66</v>
      </c>
    </row>
    <row r="25" spans="1:4" ht="15.75" x14ac:dyDescent="0.25">
      <c r="A25" s="3">
        <v>3102100</v>
      </c>
      <c r="B25" s="4" t="s">
        <v>169</v>
      </c>
      <c r="C25" s="3" t="s">
        <v>2321</v>
      </c>
      <c r="D25" s="5">
        <v>0.62</v>
      </c>
    </row>
    <row r="26" spans="1:4" ht="15.75" x14ac:dyDescent="0.25">
      <c r="A26" s="3">
        <v>3102209</v>
      </c>
      <c r="B26" s="4" t="s">
        <v>2328</v>
      </c>
      <c r="C26" s="3" t="s">
        <v>2307</v>
      </c>
      <c r="D26" s="5">
        <v>0.59199999999999997</v>
      </c>
    </row>
    <row r="27" spans="1:4" ht="15.75" x14ac:dyDescent="0.25">
      <c r="A27" s="3">
        <v>3102308</v>
      </c>
      <c r="B27" s="4" t="s">
        <v>630</v>
      </c>
      <c r="C27" s="3" t="s">
        <v>2304</v>
      </c>
      <c r="D27" s="5">
        <v>0.67600000000000005</v>
      </c>
    </row>
    <row r="28" spans="1:4" ht="15.75" x14ac:dyDescent="0.25">
      <c r="A28" s="3">
        <v>3102407</v>
      </c>
      <c r="B28" s="4" t="s">
        <v>2329</v>
      </c>
      <c r="C28" s="3" t="s">
        <v>2309</v>
      </c>
      <c r="D28" s="5">
        <v>0.57199999999999995</v>
      </c>
    </row>
    <row r="29" spans="1:4" ht="15.75" x14ac:dyDescent="0.25">
      <c r="A29" s="3">
        <v>3102506</v>
      </c>
      <c r="B29" s="4" t="s">
        <v>2330</v>
      </c>
      <c r="C29" s="3" t="s">
        <v>2304</v>
      </c>
      <c r="D29" s="5">
        <v>0.64100000000000001</v>
      </c>
    </row>
    <row r="30" spans="1:4" ht="15.75" x14ac:dyDescent="0.25">
      <c r="A30" s="3">
        <v>3102605</v>
      </c>
      <c r="B30" s="4" t="s">
        <v>142</v>
      </c>
      <c r="C30" s="3" t="s">
        <v>2318</v>
      </c>
      <c r="D30" s="5">
        <v>0.73399999999999999</v>
      </c>
    </row>
    <row r="31" spans="1:4" ht="15.75" x14ac:dyDescent="0.25">
      <c r="A31" s="3">
        <v>3102803</v>
      </c>
      <c r="B31" s="4" t="s">
        <v>2331</v>
      </c>
      <c r="C31" s="3" t="s">
        <v>2304</v>
      </c>
      <c r="D31" s="5">
        <v>0.7</v>
      </c>
    </row>
    <row r="32" spans="1:4" ht="15.75" x14ac:dyDescent="0.25">
      <c r="A32" s="3">
        <v>3102852</v>
      </c>
      <c r="B32" s="4" t="s">
        <v>2332</v>
      </c>
      <c r="C32" s="3" t="s">
        <v>2309</v>
      </c>
      <c r="D32" s="5">
        <v>0.59699999999999998</v>
      </c>
    </row>
    <row r="33" spans="1:4" ht="15.75" x14ac:dyDescent="0.25">
      <c r="A33" s="3">
        <v>3102902</v>
      </c>
      <c r="B33" s="4" t="s">
        <v>1133</v>
      </c>
      <c r="C33" s="3" t="s">
        <v>2321</v>
      </c>
      <c r="D33" s="5">
        <v>0.68300000000000005</v>
      </c>
    </row>
    <row r="34" spans="1:4" ht="15.75" x14ac:dyDescent="0.25">
      <c r="A34" s="3">
        <v>3103009</v>
      </c>
      <c r="B34" s="4" t="s">
        <v>2333</v>
      </c>
      <c r="C34" s="3" t="s">
        <v>2307</v>
      </c>
      <c r="D34" s="5">
        <v>0.64500000000000002</v>
      </c>
    </row>
    <row r="35" spans="1:4" ht="15.75" x14ac:dyDescent="0.25">
      <c r="A35" s="3">
        <v>3103108</v>
      </c>
      <c r="B35" s="4" t="s">
        <v>2334</v>
      </c>
      <c r="C35" s="3" t="s">
        <v>2304</v>
      </c>
      <c r="D35" s="5">
        <v>0.68400000000000005</v>
      </c>
    </row>
    <row r="36" spans="1:4" ht="15.75" x14ac:dyDescent="0.25">
      <c r="A36" s="3">
        <v>3103207</v>
      </c>
      <c r="B36" s="4" t="s">
        <v>2336</v>
      </c>
      <c r="C36" s="3" t="s">
        <v>2335</v>
      </c>
      <c r="D36" s="5">
        <v>0.69499999999999995</v>
      </c>
    </row>
    <row r="37" spans="1:4" ht="15.75" x14ac:dyDescent="0.25">
      <c r="A37" s="3">
        <v>3103306</v>
      </c>
      <c r="B37" s="4" t="s">
        <v>2337</v>
      </c>
      <c r="C37" s="3" t="s">
        <v>2304</v>
      </c>
      <c r="D37" s="5">
        <v>0.66100000000000003</v>
      </c>
    </row>
    <row r="38" spans="1:4" ht="15.75" x14ac:dyDescent="0.25">
      <c r="A38" s="3">
        <v>3103405</v>
      </c>
      <c r="B38" s="4" t="s">
        <v>1935</v>
      </c>
      <c r="C38" s="3" t="s">
        <v>2309</v>
      </c>
      <c r="D38" s="5">
        <v>0.66300000000000003</v>
      </c>
    </row>
    <row r="39" spans="1:4" ht="15.75" x14ac:dyDescent="0.25">
      <c r="A39" s="3">
        <v>3103504</v>
      </c>
      <c r="B39" s="4" t="s">
        <v>2338</v>
      </c>
      <c r="C39" s="3" t="s">
        <v>2300</v>
      </c>
      <c r="D39" s="5">
        <v>0.77300000000000002</v>
      </c>
    </row>
    <row r="40" spans="1:4" ht="15.75" x14ac:dyDescent="0.25">
      <c r="A40" s="3">
        <v>3103603</v>
      </c>
      <c r="B40" s="4" t="s">
        <v>2339</v>
      </c>
      <c r="C40" s="3" t="s">
        <v>2304</v>
      </c>
      <c r="D40" s="5">
        <v>0.69699999999999995</v>
      </c>
    </row>
    <row r="41" spans="1:4" ht="15.75" x14ac:dyDescent="0.25">
      <c r="A41" s="3">
        <v>3103702</v>
      </c>
      <c r="B41" s="4" t="s">
        <v>1210</v>
      </c>
      <c r="C41" s="3" t="s">
        <v>2304</v>
      </c>
      <c r="D41" s="5">
        <v>0.53600000000000003</v>
      </c>
    </row>
    <row r="42" spans="1:4" ht="15.75" x14ac:dyDescent="0.25">
      <c r="A42" s="3">
        <v>3103751</v>
      </c>
      <c r="B42" s="4" t="s">
        <v>2340</v>
      </c>
      <c r="C42" s="3" t="s">
        <v>2300</v>
      </c>
      <c r="D42" s="5">
        <v>0.70799999999999996</v>
      </c>
    </row>
    <row r="43" spans="1:4" ht="15.75" x14ac:dyDescent="0.25">
      <c r="A43" s="3">
        <v>3103801</v>
      </c>
      <c r="B43" s="4" t="s">
        <v>2342</v>
      </c>
      <c r="C43" s="3" t="s">
        <v>2341</v>
      </c>
      <c r="D43" s="5">
        <v>0.72399999999999998</v>
      </c>
    </row>
    <row r="44" spans="1:4" ht="15.75" x14ac:dyDescent="0.25">
      <c r="A44" s="3">
        <v>3103900</v>
      </c>
      <c r="B44" s="4" t="s">
        <v>2343</v>
      </c>
      <c r="C44" s="3" t="s">
        <v>2302</v>
      </c>
      <c r="D44" s="5">
        <v>0.69799999999999995</v>
      </c>
    </row>
    <row r="45" spans="1:4" ht="15.75" x14ac:dyDescent="0.25">
      <c r="A45" s="3">
        <v>3104007</v>
      </c>
      <c r="B45" s="4" t="s">
        <v>782</v>
      </c>
      <c r="C45" s="3" t="s">
        <v>2311</v>
      </c>
      <c r="D45" s="5">
        <v>0.77200000000000002</v>
      </c>
    </row>
    <row r="46" spans="1:4" ht="15.75" x14ac:dyDescent="0.25">
      <c r="A46" s="3">
        <v>3104106</v>
      </c>
      <c r="B46" s="4" t="s">
        <v>2344</v>
      </c>
      <c r="C46" s="3" t="s">
        <v>2313</v>
      </c>
      <c r="D46" s="5">
        <v>0.68300000000000005</v>
      </c>
    </row>
    <row r="47" spans="1:4" ht="15.75" x14ac:dyDescent="0.25">
      <c r="A47" s="3">
        <v>3104205</v>
      </c>
      <c r="B47" s="4" t="s">
        <v>1501</v>
      </c>
      <c r="C47" s="3" t="s">
        <v>2302</v>
      </c>
      <c r="D47" s="5">
        <v>0.749</v>
      </c>
    </row>
    <row r="48" spans="1:4" ht="15.75" x14ac:dyDescent="0.25">
      <c r="A48" s="3">
        <v>3104304</v>
      </c>
      <c r="B48" s="4" t="s">
        <v>2345</v>
      </c>
      <c r="C48" s="3" t="s">
        <v>2313</v>
      </c>
      <c r="D48" s="5">
        <v>0.72699999999999998</v>
      </c>
    </row>
    <row r="49" spans="1:4" ht="15.75" x14ac:dyDescent="0.25">
      <c r="A49" s="3">
        <v>3104403</v>
      </c>
      <c r="B49" s="4" t="s">
        <v>2346</v>
      </c>
      <c r="C49" s="3" t="s">
        <v>2304</v>
      </c>
      <c r="D49" s="5">
        <v>0.64300000000000002</v>
      </c>
    </row>
    <row r="50" spans="1:4" ht="15.75" x14ac:dyDescent="0.25">
      <c r="A50" s="3">
        <v>3104452</v>
      </c>
      <c r="B50" s="4" t="s">
        <v>2347</v>
      </c>
      <c r="C50" s="3" t="s">
        <v>2309</v>
      </c>
      <c r="D50" s="5">
        <v>0.58199999999999996</v>
      </c>
    </row>
    <row r="51" spans="1:4" ht="15.75" x14ac:dyDescent="0.25">
      <c r="A51" s="3">
        <v>3104502</v>
      </c>
      <c r="B51" s="4" t="s">
        <v>76</v>
      </c>
      <c r="C51" s="3" t="s">
        <v>2341</v>
      </c>
      <c r="D51" s="5">
        <v>0.65600000000000003</v>
      </c>
    </row>
    <row r="52" spans="1:4" ht="15.75" x14ac:dyDescent="0.25">
      <c r="A52" s="3">
        <v>3104601</v>
      </c>
      <c r="B52" s="4" t="s">
        <v>2348</v>
      </c>
      <c r="C52" s="3" t="s">
        <v>2304</v>
      </c>
      <c r="D52" s="5">
        <v>0.69399999999999995</v>
      </c>
    </row>
    <row r="53" spans="1:4" ht="15.75" x14ac:dyDescent="0.25">
      <c r="A53" s="3">
        <v>3104700</v>
      </c>
      <c r="B53" s="4" t="s">
        <v>2349</v>
      </c>
      <c r="C53" s="3" t="s">
        <v>2309</v>
      </c>
      <c r="D53" s="5">
        <v>0.58799999999999997</v>
      </c>
    </row>
    <row r="54" spans="1:4" ht="15.75" x14ac:dyDescent="0.25">
      <c r="A54" s="3">
        <v>3104809</v>
      </c>
      <c r="B54" s="4" t="s">
        <v>2350</v>
      </c>
      <c r="C54" s="3" t="s">
        <v>2335</v>
      </c>
      <c r="D54" s="5">
        <v>0.65600000000000003</v>
      </c>
    </row>
    <row r="55" spans="1:4" ht="15.75" x14ac:dyDescent="0.25">
      <c r="A55" s="3">
        <v>3104908</v>
      </c>
      <c r="B55" s="4" t="s">
        <v>555</v>
      </c>
      <c r="C55" s="3" t="s">
        <v>2318</v>
      </c>
      <c r="D55" s="5">
        <v>0.68100000000000005</v>
      </c>
    </row>
    <row r="56" spans="1:4" ht="15.75" x14ac:dyDescent="0.25">
      <c r="A56" s="3">
        <v>3105004</v>
      </c>
      <c r="B56" s="4" t="s">
        <v>2351</v>
      </c>
      <c r="C56" s="3" t="s">
        <v>2335</v>
      </c>
      <c r="D56" s="5">
        <v>0.67100000000000004</v>
      </c>
    </row>
    <row r="57" spans="1:4" ht="15.75" x14ac:dyDescent="0.25">
      <c r="A57" s="3">
        <v>3105103</v>
      </c>
      <c r="B57" s="4" t="s">
        <v>2352</v>
      </c>
      <c r="C57" s="3" t="s">
        <v>2302</v>
      </c>
      <c r="D57" s="5">
        <v>0.74099999999999999</v>
      </c>
    </row>
    <row r="58" spans="1:4" ht="15.75" x14ac:dyDescent="0.25">
      <c r="A58" s="3">
        <v>3105202</v>
      </c>
      <c r="B58" s="4" t="s">
        <v>2353</v>
      </c>
      <c r="C58" s="3" t="s">
        <v>2309</v>
      </c>
      <c r="D58" s="5">
        <v>0.59899999999999998</v>
      </c>
    </row>
    <row r="59" spans="1:4" ht="15.75" x14ac:dyDescent="0.25">
      <c r="A59" s="3">
        <v>3105301</v>
      </c>
      <c r="B59" s="4" t="s">
        <v>2354</v>
      </c>
      <c r="C59" s="3" t="s">
        <v>2318</v>
      </c>
      <c r="D59" s="5">
        <v>0.69199999999999995</v>
      </c>
    </row>
    <row r="60" spans="1:4" ht="15.75" x14ac:dyDescent="0.25">
      <c r="A60" s="3">
        <v>3105400</v>
      </c>
      <c r="B60" s="4" t="s">
        <v>2355</v>
      </c>
      <c r="C60" s="3" t="s">
        <v>2335</v>
      </c>
      <c r="D60" s="5">
        <v>0.72199999999999998</v>
      </c>
    </row>
    <row r="61" spans="1:4" ht="15.75" x14ac:dyDescent="0.25">
      <c r="A61" s="3">
        <v>3105509</v>
      </c>
      <c r="B61" s="4" t="s">
        <v>2356</v>
      </c>
      <c r="C61" s="3" t="s">
        <v>2304</v>
      </c>
      <c r="D61" s="5">
        <v>0.64900000000000002</v>
      </c>
    </row>
    <row r="62" spans="1:4" ht="15.75" x14ac:dyDescent="0.25">
      <c r="A62" s="3">
        <v>3105608</v>
      </c>
      <c r="B62" s="4" t="s">
        <v>116</v>
      </c>
      <c r="C62" s="3" t="s">
        <v>2321</v>
      </c>
      <c r="D62" s="5">
        <v>0.76900000000000002</v>
      </c>
    </row>
    <row r="63" spans="1:4" ht="15.75" x14ac:dyDescent="0.25">
      <c r="A63" s="3">
        <v>3105707</v>
      </c>
      <c r="B63" s="4" t="s">
        <v>2357</v>
      </c>
      <c r="C63" s="3" t="s">
        <v>2304</v>
      </c>
      <c r="D63" s="5">
        <v>0.624</v>
      </c>
    </row>
    <row r="64" spans="1:4" ht="15.75" x14ac:dyDescent="0.25">
      <c r="A64" s="3">
        <v>3105905</v>
      </c>
      <c r="B64" s="4" t="s">
        <v>2358</v>
      </c>
      <c r="C64" s="3" t="s">
        <v>2321</v>
      </c>
      <c r="D64" s="5">
        <v>0.73399999999999999</v>
      </c>
    </row>
    <row r="65" spans="1:4" ht="15.75" x14ac:dyDescent="0.25">
      <c r="A65" s="3">
        <v>3106002</v>
      </c>
      <c r="B65" s="4" t="s">
        <v>2359</v>
      </c>
      <c r="C65" s="3" t="s">
        <v>2307</v>
      </c>
      <c r="D65" s="5">
        <v>0.67400000000000004</v>
      </c>
    </row>
    <row r="66" spans="1:4" ht="15.75" x14ac:dyDescent="0.25">
      <c r="A66" s="3">
        <v>3106101</v>
      </c>
      <c r="B66" s="4" t="s">
        <v>2360</v>
      </c>
      <c r="C66" s="3" t="s">
        <v>2304</v>
      </c>
      <c r="D66" s="5">
        <v>0.66</v>
      </c>
    </row>
    <row r="67" spans="1:4" ht="15.75" x14ac:dyDescent="0.25">
      <c r="A67" s="3">
        <v>3106200</v>
      </c>
      <c r="B67" s="4" t="s">
        <v>61</v>
      </c>
      <c r="C67" s="3" t="s">
        <v>2335</v>
      </c>
      <c r="D67" s="5">
        <v>0.81</v>
      </c>
    </row>
    <row r="68" spans="1:4" ht="15.75" x14ac:dyDescent="0.25">
      <c r="A68" s="3">
        <v>3106309</v>
      </c>
      <c r="B68" s="4" t="s">
        <v>2361</v>
      </c>
      <c r="C68" s="3" t="s">
        <v>2307</v>
      </c>
      <c r="D68" s="5">
        <v>0.68600000000000005</v>
      </c>
    </row>
    <row r="69" spans="1:4" ht="15.75" x14ac:dyDescent="0.25">
      <c r="A69" s="3">
        <v>3106408</v>
      </c>
      <c r="B69" s="4" t="s">
        <v>1565</v>
      </c>
      <c r="C69" s="3" t="s">
        <v>2321</v>
      </c>
      <c r="D69" s="5">
        <v>0.65500000000000003</v>
      </c>
    </row>
    <row r="70" spans="1:4" ht="15.75" x14ac:dyDescent="0.25">
      <c r="A70" s="3">
        <v>3106507</v>
      </c>
      <c r="B70" s="4" t="s">
        <v>2362</v>
      </c>
      <c r="C70" s="3" t="s">
        <v>2309</v>
      </c>
      <c r="D70" s="5">
        <v>0.628</v>
      </c>
    </row>
    <row r="71" spans="1:4" ht="15.75" x14ac:dyDescent="0.25">
      <c r="A71" s="3">
        <v>3106655</v>
      </c>
      <c r="B71" s="4" t="s">
        <v>2364</v>
      </c>
      <c r="C71" s="3" t="s">
        <v>2363</v>
      </c>
      <c r="D71" s="5">
        <v>0.60399999999999998</v>
      </c>
    </row>
    <row r="72" spans="1:4" ht="15.75" x14ac:dyDescent="0.25">
      <c r="A72" s="3">
        <v>3106606</v>
      </c>
      <c r="B72" s="4" t="s">
        <v>2365</v>
      </c>
      <c r="C72" s="3" t="s">
        <v>2309</v>
      </c>
      <c r="D72" s="5">
        <v>0.59399999999999997</v>
      </c>
    </row>
    <row r="73" spans="1:4" ht="15.75" x14ac:dyDescent="0.25">
      <c r="A73" s="3">
        <v>3106705</v>
      </c>
      <c r="B73" s="4" t="s">
        <v>326</v>
      </c>
      <c r="C73" s="3" t="s">
        <v>2335</v>
      </c>
      <c r="D73" s="5">
        <v>0.749</v>
      </c>
    </row>
    <row r="74" spans="1:4" ht="15.75" x14ac:dyDescent="0.25">
      <c r="A74" s="3">
        <v>3106804</v>
      </c>
      <c r="B74" s="4" t="s">
        <v>2366</v>
      </c>
      <c r="C74" s="3" t="s">
        <v>2304</v>
      </c>
      <c r="D74" s="5">
        <v>0.62</v>
      </c>
    </row>
    <row r="75" spans="1:4" ht="15.75" x14ac:dyDescent="0.25">
      <c r="A75" s="3">
        <v>3106903</v>
      </c>
      <c r="B75" s="4" t="s">
        <v>2367</v>
      </c>
      <c r="C75" s="3" t="s">
        <v>2304</v>
      </c>
      <c r="D75" s="5">
        <v>0.74399999999999999</v>
      </c>
    </row>
    <row r="76" spans="1:4" ht="15.75" x14ac:dyDescent="0.25">
      <c r="A76" s="3">
        <v>3107000</v>
      </c>
      <c r="B76" s="4" t="s">
        <v>2368</v>
      </c>
      <c r="C76" s="3" t="s">
        <v>2302</v>
      </c>
      <c r="D76" s="5">
        <v>0.68799999999999994</v>
      </c>
    </row>
    <row r="77" spans="1:4" ht="15.75" x14ac:dyDescent="0.25">
      <c r="A77" s="3">
        <v>3107109</v>
      </c>
      <c r="B77" s="4" t="s">
        <v>225</v>
      </c>
      <c r="C77" s="3" t="s">
        <v>2313</v>
      </c>
      <c r="D77" s="5">
        <v>0.70399999999999996</v>
      </c>
    </row>
    <row r="78" spans="1:4" ht="15.75" x14ac:dyDescent="0.25">
      <c r="A78" s="3">
        <v>3107208</v>
      </c>
      <c r="B78" s="4" t="s">
        <v>2369</v>
      </c>
      <c r="C78" s="3" t="s">
        <v>2304</v>
      </c>
      <c r="D78" s="5">
        <v>0.64500000000000002</v>
      </c>
    </row>
    <row r="79" spans="1:4" ht="15.75" x14ac:dyDescent="0.25">
      <c r="A79" s="3">
        <v>3107307</v>
      </c>
      <c r="B79" s="4" t="s">
        <v>2370</v>
      </c>
      <c r="C79" s="3" t="s">
        <v>2363</v>
      </c>
      <c r="D79" s="5">
        <v>0.7</v>
      </c>
    </row>
    <row r="80" spans="1:4" ht="15.75" x14ac:dyDescent="0.25">
      <c r="A80" s="3">
        <v>3107406</v>
      </c>
      <c r="B80" s="4" t="s">
        <v>182</v>
      </c>
      <c r="C80" s="3" t="s">
        <v>2302</v>
      </c>
      <c r="D80" s="5">
        <v>0.75</v>
      </c>
    </row>
    <row r="81" spans="1:4" ht="15.75" x14ac:dyDescent="0.25">
      <c r="A81" s="3">
        <v>3107505</v>
      </c>
      <c r="B81" s="4" t="s">
        <v>2371</v>
      </c>
      <c r="C81" s="3" t="s">
        <v>2304</v>
      </c>
      <c r="D81" s="5">
        <v>0.67300000000000004</v>
      </c>
    </row>
    <row r="82" spans="1:4" ht="15.75" x14ac:dyDescent="0.25">
      <c r="A82" s="3">
        <v>3107604</v>
      </c>
      <c r="B82" s="4" t="s">
        <v>2372</v>
      </c>
      <c r="C82" s="3" t="s">
        <v>2313</v>
      </c>
      <c r="D82" s="5">
        <v>0.73499999999999999</v>
      </c>
    </row>
    <row r="83" spans="1:4" ht="15.75" x14ac:dyDescent="0.25">
      <c r="A83" s="3">
        <v>3107703</v>
      </c>
      <c r="B83" s="4" t="s">
        <v>2373</v>
      </c>
      <c r="C83" s="3" t="s">
        <v>2335</v>
      </c>
      <c r="D83" s="5">
        <v>0.68300000000000005</v>
      </c>
    </row>
    <row r="84" spans="1:4" ht="15.75" x14ac:dyDescent="0.25">
      <c r="A84" s="3">
        <v>3107802</v>
      </c>
      <c r="B84" s="4" t="s">
        <v>2374</v>
      </c>
      <c r="C84" s="3" t="s">
        <v>2307</v>
      </c>
      <c r="D84" s="5">
        <v>0.623</v>
      </c>
    </row>
    <row r="85" spans="1:4" ht="15.75" x14ac:dyDescent="0.25">
      <c r="A85" s="3">
        <v>3107901</v>
      </c>
      <c r="B85" s="4" t="s">
        <v>2375</v>
      </c>
      <c r="C85" s="3" t="s">
        <v>2318</v>
      </c>
      <c r="D85" s="5">
        <v>0.65300000000000002</v>
      </c>
    </row>
    <row r="86" spans="1:4" ht="15.75" x14ac:dyDescent="0.25">
      <c r="A86" s="3">
        <v>3108008</v>
      </c>
      <c r="B86" s="4" t="s">
        <v>2376</v>
      </c>
      <c r="C86" s="3" t="s">
        <v>2313</v>
      </c>
      <c r="D86" s="5">
        <v>0.69199999999999995</v>
      </c>
    </row>
    <row r="87" spans="1:4" ht="15.75" x14ac:dyDescent="0.25">
      <c r="A87" s="3">
        <v>3108107</v>
      </c>
      <c r="B87" s="4" t="s">
        <v>1943</v>
      </c>
      <c r="C87" s="3" t="s">
        <v>2302</v>
      </c>
      <c r="D87" s="5">
        <v>0.63700000000000001</v>
      </c>
    </row>
    <row r="88" spans="1:4" ht="15.75" x14ac:dyDescent="0.25">
      <c r="A88" s="3">
        <v>3108206</v>
      </c>
      <c r="B88" s="4" t="s">
        <v>2377</v>
      </c>
      <c r="C88" s="3" t="s">
        <v>2341</v>
      </c>
      <c r="D88" s="5">
        <v>0.67800000000000005</v>
      </c>
    </row>
    <row r="89" spans="1:4" ht="15.75" x14ac:dyDescent="0.25">
      <c r="A89" s="3">
        <v>3108255</v>
      </c>
      <c r="B89" s="4" t="s">
        <v>2378</v>
      </c>
      <c r="C89" s="3" t="s">
        <v>2363</v>
      </c>
      <c r="D89" s="5">
        <v>0.53700000000000003</v>
      </c>
    </row>
    <row r="90" spans="1:4" ht="15.75" x14ac:dyDescent="0.25">
      <c r="A90" s="3">
        <v>3108305</v>
      </c>
      <c r="B90" s="4" t="s">
        <v>2379</v>
      </c>
      <c r="C90" s="3" t="s">
        <v>2318</v>
      </c>
      <c r="D90" s="5">
        <v>0.73</v>
      </c>
    </row>
    <row r="91" spans="1:4" ht="15.75" x14ac:dyDescent="0.25">
      <c r="A91" s="3">
        <v>3108404</v>
      </c>
      <c r="B91" s="4" t="s">
        <v>2380</v>
      </c>
      <c r="C91" s="3" t="s">
        <v>2318</v>
      </c>
      <c r="D91" s="5">
        <v>0.70199999999999996</v>
      </c>
    </row>
    <row r="92" spans="1:4" ht="15.75" x14ac:dyDescent="0.25">
      <c r="A92" s="3">
        <v>3108503</v>
      </c>
      <c r="B92" s="4" t="s">
        <v>2381</v>
      </c>
      <c r="C92" s="3" t="s">
        <v>2363</v>
      </c>
      <c r="D92" s="5">
        <v>0.60199999999999998</v>
      </c>
    </row>
    <row r="93" spans="1:4" ht="15.75" x14ac:dyDescent="0.25">
      <c r="A93" s="3">
        <v>3108701</v>
      </c>
      <c r="B93" s="4" t="s">
        <v>2382</v>
      </c>
      <c r="C93" s="3" t="s">
        <v>2304</v>
      </c>
      <c r="D93" s="5">
        <v>0.625</v>
      </c>
    </row>
    <row r="94" spans="1:4" ht="15.75" x14ac:dyDescent="0.25">
      <c r="A94" s="3">
        <v>3108552</v>
      </c>
      <c r="B94" s="4" t="s">
        <v>2383</v>
      </c>
      <c r="C94" s="3" t="s">
        <v>2341</v>
      </c>
      <c r="D94" s="5">
        <v>0.67400000000000004</v>
      </c>
    </row>
    <row r="95" spans="1:4" ht="15.75" x14ac:dyDescent="0.25">
      <c r="A95" s="3">
        <v>3108602</v>
      </c>
      <c r="B95" s="4" t="s">
        <v>2384</v>
      </c>
      <c r="C95" s="3" t="s">
        <v>2363</v>
      </c>
      <c r="D95" s="5">
        <v>0.65600000000000003</v>
      </c>
    </row>
    <row r="96" spans="1:4" ht="15.75" x14ac:dyDescent="0.25">
      <c r="A96" s="3">
        <v>3108800</v>
      </c>
      <c r="B96" s="4" t="s">
        <v>2385</v>
      </c>
      <c r="C96" s="3" t="s">
        <v>2307</v>
      </c>
      <c r="D96" s="5">
        <v>0.69199999999999995</v>
      </c>
    </row>
    <row r="97" spans="1:4" ht="15.75" x14ac:dyDescent="0.25">
      <c r="A97" s="3">
        <v>3108909</v>
      </c>
      <c r="B97" s="4" t="s">
        <v>2386</v>
      </c>
      <c r="C97" s="3" t="s">
        <v>2318</v>
      </c>
      <c r="D97" s="5">
        <v>0.624</v>
      </c>
    </row>
    <row r="98" spans="1:4" ht="15.75" x14ac:dyDescent="0.25">
      <c r="A98" s="3">
        <v>3109006</v>
      </c>
      <c r="B98" s="4" t="s">
        <v>1357</v>
      </c>
      <c r="C98" s="3" t="s">
        <v>2335</v>
      </c>
      <c r="D98" s="5">
        <v>0.747</v>
      </c>
    </row>
    <row r="99" spans="1:4" ht="15.75" x14ac:dyDescent="0.25">
      <c r="A99" s="3">
        <v>3109105</v>
      </c>
      <c r="B99" s="4" t="s">
        <v>2387</v>
      </c>
      <c r="C99" s="3" t="s">
        <v>2318</v>
      </c>
      <c r="D99" s="5">
        <v>0.65800000000000003</v>
      </c>
    </row>
    <row r="100" spans="1:4" ht="15.75" x14ac:dyDescent="0.25">
      <c r="A100" s="3">
        <v>3109204</v>
      </c>
      <c r="B100" s="4" t="s">
        <v>900</v>
      </c>
      <c r="C100" s="3" t="s">
        <v>2335</v>
      </c>
      <c r="D100" s="5">
        <v>0.66900000000000004</v>
      </c>
    </row>
    <row r="101" spans="1:4" ht="15.75" x14ac:dyDescent="0.25">
      <c r="A101" s="3">
        <v>3109253</v>
      </c>
      <c r="B101" s="4" t="s">
        <v>2388</v>
      </c>
      <c r="C101" s="3" t="s">
        <v>2307</v>
      </c>
      <c r="D101" s="5">
        <v>0.627</v>
      </c>
    </row>
    <row r="102" spans="1:4" ht="15.75" x14ac:dyDescent="0.25">
      <c r="A102" s="3">
        <v>3109303</v>
      </c>
      <c r="B102" s="4" t="s">
        <v>2389</v>
      </c>
      <c r="C102" s="3" t="s">
        <v>2341</v>
      </c>
      <c r="D102" s="5">
        <v>0.67200000000000004</v>
      </c>
    </row>
    <row r="103" spans="1:4" ht="15.75" x14ac:dyDescent="0.25">
      <c r="A103" s="3">
        <v>3109402</v>
      </c>
      <c r="B103" s="4" t="s">
        <v>2390</v>
      </c>
      <c r="C103" s="3" t="s">
        <v>2363</v>
      </c>
      <c r="D103" s="5">
        <v>0.624</v>
      </c>
    </row>
    <row r="104" spans="1:4" ht="15.75" x14ac:dyDescent="0.25">
      <c r="A104" s="3">
        <v>3109451</v>
      </c>
      <c r="B104" s="4" t="s">
        <v>2391</v>
      </c>
      <c r="C104" s="3" t="s">
        <v>2341</v>
      </c>
      <c r="D104" s="5">
        <v>0.64800000000000002</v>
      </c>
    </row>
    <row r="105" spans="1:4" ht="15.75" x14ac:dyDescent="0.25">
      <c r="A105" s="3">
        <v>3109501</v>
      </c>
      <c r="B105" s="4" t="s">
        <v>2392</v>
      </c>
      <c r="C105" s="3" t="s">
        <v>2313</v>
      </c>
      <c r="D105" s="5">
        <v>0.67400000000000004</v>
      </c>
    </row>
    <row r="106" spans="1:4" ht="15.75" x14ac:dyDescent="0.25">
      <c r="A106" s="3">
        <v>3109600</v>
      </c>
      <c r="B106" s="4" t="s">
        <v>2393</v>
      </c>
      <c r="C106" s="3" t="s">
        <v>2335</v>
      </c>
      <c r="D106" s="5">
        <v>0.74099999999999999</v>
      </c>
    </row>
    <row r="107" spans="1:4" ht="15.75" x14ac:dyDescent="0.25">
      <c r="A107" s="3">
        <v>3109709</v>
      </c>
      <c r="B107" s="4" t="s">
        <v>2394</v>
      </c>
      <c r="C107" s="3" t="s">
        <v>2318</v>
      </c>
      <c r="D107" s="5">
        <v>0.70599999999999996</v>
      </c>
    </row>
    <row r="108" spans="1:4" ht="15.75" x14ac:dyDescent="0.25">
      <c r="A108" s="3">
        <v>3102704</v>
      </c>
      <c r="B108" s="4" t="s">
        <v>2395</v>
      </c>
      <c r="C108" s="3" t="s">
        <v>2309</v>
      </c>
      <c r="D108" s="5">
        <v>0.57799999999999996</v>
      </c>
    </row>
    <row r="109" spans="1:4" ht="15.75" x14ac:dyDescent="0.25">
      <c r="A109" s="3">
        <v>3109808</v>
      </c>
      <c r="B109" s="4" t="s">
        <v>2396</v>
      </c>
      <c r="C109" s="3" t="s">
        <v>2300</v>
      </c>
      <c r="D109" s="5">
        <v>0.72599999999999998</v>
      </c>
    </row>
    <row r="110" spans="1:4" ht="15.75" x14ac:dyDescent="0.25">
      <c r="A110" s="3">
        <v>3109907</v>
      </c>
      <c r="B110" s="4" t="s">
        <v>1971</v>
      </c>
      <c r="C110" s="3" t="s">
        <v>2335</v>
      </c>
      <c r="D110" s="5">
        <v>0.70599999999999996</v>
      </c>
    </row>
    <row r="111" spans="1:4" ht="15.75" x14ac:dyDescent="0.25">
      <c r="A111" s="3">
        <v>3110004</v>
      </c>
      <c r="B111" s="4" t="s">
        <v>96</v>
      </c>
      <c r="C111" s="3" t="s">
        <v>2335</v>
      </c>
      <c r="D111" s="5">
        <v>0.72799999999999998</v>
      </c>
    </row>
    <row r="112" spans="1:4" ht="15.75" x14ac:dyDescent="0.25">
      <c r="A112" s="3">
        <v>3110103</v>
      </c>
      <c r="B112" s="4" t="s">
        <v>2397</v>
      </c>
      <c r="C112" s="3" t="s">
        <v>2304</v>
      </c>
      <c r="D112" s="5">
        <v>0.63300000000000001</v>
      </c>
    </row>
    <row r="113" spans="1:4" ht="15.75" x14ac:dyDescent="0.25">
      <c r="A113" s="3">
        <v>3110202</v>
      </c>
      <c r="B113" s="4" t="s">
        <v>2398</v>
      </c>
      <c r="C113" s="3" t="s">
        <v>2304</v>
      </c>
      <c r="D113" s="5">
        <v>0.61699999999999999</v>
      </c>
    </row>
    <row r="114" spans="1:4" ht="15.75" x14ac:dyDescent="0.25">
      <c r="A114" s="3">
        <v>3110301</v>
      </c>
      <c r="B114" s="4" t="s">
        <v>2399</v>
      </c>
      <c r="C114" s="3" t="s">
        <v>2318</v>
      </c>
      <c r="D114" s="5">
        <v>0.68700000000000006</v>
      </c>
    </row>
    <row r="115" spans="1:4" ht="15.75" x14ac:dyDescent="0.25">
      <c r="A115" s="3">
        <v>3110400</v>
      </c>
      <c r="B115" s="4" t="s">
        <v>2400</v>
      </c>
      <c r="C115" s="3" t="s">
        <v>2302</v>
      </c>
      <c r="D115" s="5">
        <v>0.69</v>
      </c>
    </row>
    <row r="116" spans="1:4" ht="15.75" x14ac:dyDescent="0.25">
      <c r="A116" s="3">
        <v>3110509</v>
      </c>
      <c r="B116" s="4" t="s">
        <v>2401</v>
      </c>
      <c r="C116" s="3" t="s">
        <v>2318</v>
      </c>
      <c r="D116" s="5">
        <v>0.68899999999999995</v>
      </c>
    </row>
    <row r="117" spans="1:4" ht="15.75" x14ac:dyDescent="0.25">
      <c r="A117" s="3">
        <v>3110608</v>
      </c>
      <c r="B117" s="4" t="s">
        <v>2402</v>
      </c>
      <c r="C117" s="3" t="s">
        <v>2318</v>
      </c>
      <c r="D117" s="5">
        <v>0.751</v>
      </c>
    </row>
    <row r="118" spans="1:4" ht="15.75" x14ac:dyDescent="0.25">
      <c r="A118" s="3">
        <v>3110707</v>
      </c>
      <c r="B118" s="4" t="s">
        <v>2403</v>
      </c>
      <c r="C118" s="3" t="s">
        <v>2313</v>
      </c>
      <c r="D118" s="5">
        <v>0.69899999999999995</v>
      </c>
    </row>
    <row r="119" spans="1:4" ht="15.75" x14ac:dyDescent="0.25">
      <c r="A119" s="3">
        <v>3110806</v>
      </c>
      <c r="B119" s="4" t="s">
        <v>2404</v>
      </c>
      <c r="C119" s="3" t="s">
        <v>2309</v>
      </c>
      <c r="D119" s="5">
        <v>0.61599999999999999</v>
      </c>
    </row>
    <row r="120" spans="1:4" ht="15.75" x14ac:dyDescent="0.25">
      <c r="A120" s="3">
        <v>3110905</v>
      </c>
      <c r="B120" s="4" t="s">
        <v>2405</v>
      </c>
      <c r="C120" s="3" t="s">
        <v>2313</v>
      </c>
      <c r="D120" s="5">
        <v>0.70899999999999996</v>
      </c>
    </row>
    <row r="121" spans="1:4" ht="15.75" x14ac:dyDescent="0.25">
      <c r="A121" s="3">
        <v>3111002</v>
      </c>
      <c r="B121" s="4" t="s">
        <v>2406</v>
      </c>
      <c r="C121" s="3" t="s">
        <v>2318</v>
      </c>
      <c r="D121" s="5">
        <v>0.69799999999999995</v>
      </c>
    </row>
    <row r="122" spans="1:4" ht="15.75" x14ac:dyDescent="0.25">
      <c r="A122" s="3">
        <v>3111101</v>
      </c>
      <c r="B122" s="4" t="s">
        <v>2407</v>
      </c>
      <c r="C122" s="3" t="s">
        <v>2300</v>
      </c>
      <c r="D122" s="5">
        <v>0.70399999999999996</v>
      </c>
    </row>
    <row r="123" spans="1:4" ht="15.75" x14ac:dyDescent="0.25">
      <c r="A123" s="3">
        <v>3111150</v>
      </c>
      <c r="B123" s="4" t="s">
        <v>2408</v>
      </c>
      <c r="C123" s="3" t="s">
        <v>2363</v>
      </c>
      <c r="D123" s="5">
        <v>0.621</v>
      </c>
    </row>
    <row r="124" spans="1:4" ht="15.75" x14ac:dyDescent="0.25">
      <c r="A124" s="3">
        <v>3111200</v>
      </c>
      <c r="B124" s="4" t="s">
        <v>2409</v>
      </c>
      <c r="C124" s="3" t="s">
        <v>2313</v>
      </c>
      <c r="D124" s="5">
        <v>0.71099999999999997</v>
      </c>
    </row>
    <row r="125" spans="1:4" ht="15.75" x14ac:dyDescent="0.25">
      <c r="A125" s="3">
        <v>3111309</v>
      </c>
      <c r="B125" s="4" t="s">
        <v>2410</v>
      </c>
      <c r="C125" s="3" t="s">
        <v>2313</v>
      </c>
      <c r="D125" s="5">
        <v>0.68300000000000005</v>
      </c>
    </row>
    <row r="126" spans="1:4" ht="15.75" x14ac:dyDescent="0.25">
      <c r="A126" s="3">
        <v>3111408</v>
      </c>
      <c r="B126" s="4" t="s">
        <v>2411</v>
      </c>
      <c r="C126" s="3" t="s">
        <v>2311</v>
      </c>
      <c r="D126" s="5">
        <v>0.70599999999999996</v>
      </c>
    </row>
    <row r="127" spans="1:4" ht="15.75" x14ac:dyDescent="0.25">
      <c r="A127" s="3">
        <v>3111507</v>
      </c>
      <c r="B127" s="4" t="s">
        <v>884</v>
      </c>
      <c r="C127" s="3" t="s">
        <v>2311</v>
      </c>
      <c r="D127" s="5">
        <v>0.70199999999999996</v>
      </c>
    </row>
    <row r="128" spans="1:4" ht="15.75" x14ac:dyDescent="0.25">
      <c r="A128" s="3">
        <v>3111606</v>
      </c>
      <c r="B128" s="4" t="s">
        <v>2412</v>
      </c>
      <c r="C128" s="3" t="s">
        <v>2313</v>
      </c>
      <c r="D128" s="5">
        <v>0.68200000000000005</v>
      </c>
    </row>
    <row r="129" spans="1:4" ht="15.75" x14ac:dyDescent="0.25">
      <c r="A129" s="3">
        <v>3111903</v>
      </c>
      <c r="B129" s="4" t="s">
        <v>2413</v>
      </c>
      <c r="C129" s="3" t="s">
        <v>2313</v>
      </c>
      <c r="D129" s="5">
        <v>0.65</v>
      </c>
    </row>
    <row r="130" spans="1:4" ht="15.75" x14ac:dyDescent="0.25">
      <c r="A130" s="3">
        <v>3111705</v>
      </c>
      <c r="B130" s="4" t="s">
        <v>2414</v>
      </c>
      <c r="C130" s="3" t="s">
        <v>2304</v>
      </c>
      <c r="D130" s="5">
        <v>0.64900000000000002</v>
      </c>
    </row>
    <row r="131" spans="1:4" ht="15.75" x14ac:dyDescent="0.25">
      <c r="A131" s="3">
        <v>3111804</v>
      </c>
      <c r="B131" s="4" t="s">
        <v>2415</v>
      </c>
      <c r="C131" s="3" t="s">
        <v>2300</v>
      </c>
      <c r="D131" s="5">
        <v>0.72199999999999998</v>
      </c>
    </row>
    <row r="132" spans="1:4" ht="15.75" x14ac:dyDescent="0.25">
      <c r="A132" s="3">
        <v>3112000</v>
      </c>
      <c r="B132" s="4" t="s">
        <v>2416</v>
      </c>
      <c r="C132" s="3" t="s">
        <v>2313</v>
      </c>
      <c r="D132" s="5">
        <v>0.67800000000000005</v>
      </c>
    </row>
    <row r="133" spans="1:4" ht="15.75" x14ac:dyDescent="0.25">
      <c r="A133" s="3">
        <v>3112059</v>
      </c>
      <c r="B133" s="4" t="s">
        <v>2417</v>
      </c>
      <c r="C133" s="3" t="s">
        <v>2317</v>
      </c>
      <c r="D133" s="5">
        <v>0.63100000000000001</v>
      </c>
    </row>
    <row r="134" spans="1:4" ht="15.75" x14ac:dyDescent="0.25">
      <c r="A134" s="3">
        <v>3112109</v>
      </c>
      <c r="B134" s="4" t="s">
        <v>2418</v>
      </c>
      <c r="C134" s="3" t="s">
        <v>2304</v>
      </c>
      <c r="D134" s="5">
        <v>0.624</v>
      </c>
    </row>
    <row r="135" spans="1:4" ht="15.75" x14ac:dyDescent="0.25">
      <c r="A135" s="3">
        <v>3112208</v>
      </c>
      <c r="B135" s="4" t="s">
        <v>2419</v>
      </c>
      <c r="C135" s="3" t="s">
        <v>2321</v>
      </c>
      <c r="D135" s="5">
        <v>0.64800000000000002</v>
      </c>
    </row>
    <row r="136" spans="1:4" ht="15.75" x14ac:dyDescent="0.25">
      <c r="A136" s="3">
        <v>3112307</v>
      </c>
      <c r="B136" s="4" t="s">
        <v>1902</v>
      </c>
      <c r="C136" s="3" t="s">
        <v>2309</v>
      </c>
      <c r="D136" s="5">
        <v>0.65300000000000002</v>
      </c>
    </row>
    <row r="137" spans="1:4" ht="15.75" x14ac:dyDescent="0.25">
      <c r="A137" s="3">
        <v>3112406</v>
      </c>
      <c r="B137" s="4" t="s">
        <v>2420</v>
      </c>
      <c r="C137" s="3" t="s">
        <v>2313</v>
      </c>
      <c r="D137" s="5">
        <v>0.67500000000000004</v>
      </c>
    </row>
    <row r="138" spans="1:4" ht="15.75" x14ac:dyDescent="0.25">
      <c r="A138" s="3">
        <v>3112505</v>
      </c>
      <c r="B138" s="4" t="s">
        <v>1304</v>
      </c>
      <c r="C138" s="3" t="s">
        <v>2335</v>
      </c>
      <c r="D138" s="5">
        <v>0.69499999999999995</v>
      </c>
    </row>
    <row r="139" spans="1:4" ht="15.75" x14ac:dyDescent="0.25">
      <c r="A139" s="3">
        <v>3112604</v>
      </c>
      <c r="B139" s="4" t="s">
        <v>2421</v>
      </c>
      <c r="C139" s="3" t="s">
        <v>2300</v>
      </c>
      <c r="D139" s="5">
        <v>0.72299999999999998</v>
      </c>
    </row>
    <row r="140" spans="1:4" ht="15.75" x14ac:dyDescent="0.25">
      <c r="A140" s="3">
        <v>3112653</v>
      </c>
      <c r="B140" s="4" t="s">
        <v>2422</v>
      </c>
      <c r="C140" s="3" t="s">
        <v>2317</v>
      </c>
      <c r="D140" s="5">
        <v>0.624</v>
      </c>
    </row>
    <row r="141" spans="1:4" ht="15.75" x14ac:dyDescent="0.25">
      <c r="A141" s="3">
        <v>3112703</v>
      </c>
      <c r="B141" s="4" t="s">
        <v>2423</v>
      </c>
      <c r="C141" s="3" t="s">
        <v>2363</v>
      </c>
      <c r="D141" s="5">
        <v>0.63900000000000001</v>
      </c>
    </row>
    <row r="142" spans="1:4" ht="15.75" x14ac:dyDescent="0.25">
      <c r="A142" s="3">
        <v>3112802</v>
      </c>
      <c r="B142" s="4" t="s">
        <v>518</v>
      </c>
      <c r="C142" s="3" t="s">
        <v>2313</v>
      </c>
      <c r="D142" s="5">
        <v>0.71</v>
      </c>
    </row>
    <row r="143" spans="1:4" ht="15.75" x14ac:dyDescent="0.25">
      <c r="A143" s="3">
        <v>3112901</v>
      </c>
      <c r="B143" s="4" t="s">
        <v>2424</v>
      </c>
      <c r="C143" s="3" t="s">
        <v>2304</v>
      </c>
      <c r="D143" s="5">
        <v>0.61499999999999999</v>
      </c>
    </row>
    <row r="144" spans="1:4" ht="15.75" x14ac:dyDescent="0.25">
      <c r="A144" s="3">
        <v>3113008</v>
      </c>
      <c r="B144" s="4" t="s">
        <v>2425</v>
      </c>
      <c r="C144" s="3" t="s">
        <v>2309</v>
      </c>
      <c r="D144" s="5">
        <v>0.55800000000000005</v>
      </c>
    </row>
    <row r="145" spans="1:4" ht="15.75" x14ac:dyDescent="0.25">
      <c r="A145" s="3">
        <v>3113107</v>
      </c>
      <c r="B145" s="4" t="s">
        <v>2426</v>
      </c>
      <c r="C145" s="3" t="s">
        <v>2321</v>
      </c>
      <c r="D145" s="5">
        <v>0.63400000000000001</v>
      </c>
    </row>
    <row r="146" spans="1:4" ht="15.75" x14ac:dyDescent="0.25">
      <c r="A146" s="3">
        <v>3113206</v>
      </c>
      <c r="B146" s="4" t="s">
        <v>2427</v>
      </c>
      <c r="C146" s="3" t="s">
        <v>2321</v>
      </c>
      <c r="D146" s="5">
        <v>0.69699999999999995</v>
      </c>
    </row>
    <row r="147" spans="1:4" ht="15.75" x14ac:dyDescent="0.25">
      <c r="A147" s="3">
        <v>3113305</v>
      </c>
      <c r="B147" s="4" t="s">
        <v>1329</v>
      </c>
      <c r="C147" s="3" t="s">
        <v>2304</v>
      </c>
      <c r="D147" s="5">
        <v>0.69499999999999995</v>
      </c>
    </row>
    <row r="148" spans="1:4" ht="15.75" x14ac:dyDescent="0.25">
      <c r="A148" s="3">
        <v>3113404</v>
      </c>
      <c r="B148" s="4" t="s">
        <v>108</v>
      </c>
      <c r="C148" s="3" t="s">
        <v>2307</v>
      </c>
      <c r="D148" s="5">
        <v>0.70599999999999996</v>
      </c>
    </row>
    <row r="149" spans="1:4" ht="15.75" x14ac:dyDescent="0.25">
      <c r="A149" s="3">
        <v>3113503</v>
      </c>
      <c r="B149" s="4" t="s">
        <v>2428</v>
      </c>
      <c r="C149" s="3" t="s">
        <v>2309</v>
      </c>
      <c r="D149" s="5">
        <v>0.63800000000000001</v>
      </c>
    </row>
    <row r="150" spans="1:4" ht="15.75" x14ac:dyDescent="0.25">
      <c r="A150" s="3">
        <v>3113602</v>
      </c>
      <c r="B150" s="4" t="s">
        <v>2429</v>
      </c>
      <c r="C150" s="3" t="s">
        <v>2318</v>
      </c>
      <c r="D150" s="5">
        <v>0.68300000000000005</v>
      </c>
    </row>
    <row r="151" spans="1:4" ht="15.75" x14ac:dyDescent="0.25">
      <c r="A151" s="3">
        <v>3113701</v>
      </c>
      <c r="B151" s="4" t="s">
        <v>2430</v>
      </c>
      <c r="C151" s="3" t="s">
        <v>2309</v>
      </c>
      <c r="D151" s="5">
        <v>0.64800000000000002</v>
      </c>
    </row>
    <row r="152" spans="1:4" ht="15.75" x14ac:dyDescent="0.25">
      <c r="A152" s="3">
        <v>3113800</v>
      </c>
      <c r="B152" s="4" t="s">
        <v>2431</v>
      </c>
      <c r="C152" s="3" t="s">
        <v>2335</v>
      </c>
      <c r="D152" s="5">
        <v>0.65</v>
      </c>
    </row>
    <row r="153" spans="1:4" ht="15.75" x14ac:dyDescent="0.25">
      <c r="A153" s="3">
        <v>3113909</v>
      </c>
      <c r="B153" s="4" t="s">
        <v>2432</v>
      </c>
      <c r="C153" s="3" t="s">
        <v>2313</v>
      </c>
      <c r="D153" s="5">
        <v>0.65500000000000003</v>
      </c>
    </row>
    <row r="154" spans="1:4" ht="15.75" x14ac:dyDescent="0.25">
      <c r="A154" s="3">
        <v>3114006</v>
      </c>
      <c r="B154" s="4" t="s">
        <v>2433</v>
      </c>
      <c r="C154" s="3" t="s">
        <v>2302</v>
      </c>
      <c r="D154" s="5">
        <v>0.68899999999999995</v>
      </c>
    </row>
    <row r="155" spans="1:4" ht="15.75" x14ac:dyDescent="0.25">
      <c r="A155" s="3">
        <v>3114105</v>
      </c>
      <c r="B155" s="4" t="s">
        <v>792</v>
      </c>
      <c r="C155" s="3" t="s">
        <v>2318</v>
      </c>
      <c r="D155" s="5">
        <v>0.68200000000000005</v>
      </c>
    </row>
    <row r="156" spans="1:4" ht="15.75" x14ac:dyDescent="0.25">
      <c r="A156" s="3">
        <v>3114204</v>
      </c>
      <c r="B156" s="4" t="s">
        <v>1334</v>
      </c>
      <c r="C156" s="3" t="s">
        <v>2302</v>
      </c>
      <c r="D156" s="5">
        <v>0.71</v>
      </c>
    </row>
    <row r="157" spans="1:4" ht="15.75" x14ac:dyDescent="0.25">
      <c r="A157" s="3">
        <v>3114303</v>
      </c>
      <c r="B157" s="4" t="s">
        <v>2434</v>
      </c>
      <c r="C157" s="3" t="s">
        <v>2341</v>
      </c>
      <c r="D157" s="5">
        <v>0.70499999999999996</v>
      </c>
    </row>
    <row r="158" spans="1:4" ht="15.75" x14ac:dyDescent="0.25">
      <c r="A158" s="3">
        <v>3114402</v>
      </c>
      <c r="B158" s="4" t="s">
        <v>2435</v>
      </c>
      <c r="C158" s="3" t="s">
        <v>2313</v>
      </c>
      <c r="D158" s="5">
        <v>0.73299999999999998</v>
      </c>
    </row>
    <row r="159" spans="1:4" ht="15.75" x14ac:dyDescent="0.25">
      <c r="A159" s="3">
        <v>3114501</v>
      </c>
      <c r="B159" s="4" t="s">
        <v>2436</v>
      </c>
      <c r="C159" s="3" t="s">
        <v>2302</v>
      </c>
      <c r="D159" s="5">
        <v>0.7</v>
      </c>
    </row>
    <row r="160" spans="1:4" ht="15.75" x14ac:dyDescent="0.25">
      <c r="A160" s="3">
        <v>3114550</v>
      </c>
      <c r="B160" s="4" t="s">
        <v>2437</v>
      </c>
      <c r="C160" s="3" t="s">
        <v>2311</v>
      </c>
      <c r="D160" s="5">
        <v>0.74099999999999999</v>
      </c>
    </row>
    <row r="161" spans="1:4" ht="15.75" x14ac:dyDescent="0.25">
      <c r="A161" s="3">
        <v>3114600</v>
      </c>
      <c r="B161" s="4" t="s">
        <v>2438</v>
      </c>
      <c r="C161" s="3" t="s">
        <v>2313</v>
      </c>
      <c r="D161" s="5">
        <v>0.72499999999999998</v>
      </c>
    </row>
    <row r="162" spans="1:4" ht="15.75" x14ac:dyDescent="0.25">
      <c r="A162" s="3">
        <v>3114709</v>
      </c>
      <c r="B162" s="4" t="s">
        <v>2439</v>
      </c>
      <c r="C162" s="3" t="s">
        <v>2313</v>
      </c>
      <c r="D162" s="5">
        <v>0.72399999999999998</v>
      </c>
    </row>
    <row r="163" spans="1:4" ht="15.75" x14ac:dyDescent="0.25">
      <c r="A163" s="3">
        <v>3114808</v>
      </c>
      <c r="B163" s="4" t="s">
        <v>2440</v>
      </c>
      <c r="C163" s="3" t="s">
        <v>2318</v>
      </c>
      <c r="D163" s="5">
        <v>0.64600000000000002</v>
      </c>
    </row>
    <row r="164" spans="1:4" ht="15.75" x14ac:dyDescent="0.25">
      <c r="A164" s="3">
        <v>3114907</v>
      </c>
      <c r="B164" s="4" t="s">
        <v>2441</v>
      </c>
      <c r="C164" s="3" t="s">
        <v>2321</v>
      </c>
      <c r="D164" s="5">
        <v>0.65200000000000002</v>
      </c>
    </row>
    <row r="165" spans="1:4" ht="15.75" x14ac:dyDescent="0.25">
      <c r="A165" s="3">
        <v>3115003</v>
      </c>
      <c r="B165" s="4" t="s">
        <v>2442</v>
      </c>
      <c r="C165" s="3" t="s">
        <v>2300</v>
      </c>
      <c r="D165" s="5">
        <v>0.72099999999999997</v>
      </c>
    </row>
    <row r="166" spans="1:4" ht="15.75" x14ac:dyDescent="0.25">
      <c r="A166" s="3">
        <v>3115102</v>
      </c>
      <c r="B166" s="4" t="s">
        <v>2443</v>
      </c>
      <c r="C166" s="3" t="s">
        <v>2313</v>
      </c>
      <c r="D166" s="5">
        <v>0.70399999999999996</v>
      </c>
    </row>
    <row r="167" spans="1:4" ht="15.75" x14ac:dyDescent="0.25">
      <c r="A167" s="3">
        <v>3115300</v>
      </c>
      <c r="B167" s="4" t="s">
        <v>2444</v>
      </c>
      <c r="C167" s="3" t="s">
        <v>2304</v>
      </c>
      <c r="D167" s="5">
        <v>0.751</v>
      </c>
    </row>
    <row r="168" spans="1:4" ht="15.75" x14ac:dyDescent="0.25">
      <c r="A168" s="3">
        <v>3115359</v>
      </c>
      <c r="B168" s="4" t="s">
        <v>2445</v>
      </c>
      <c r="C168" s="3" t="s">
        <v>2335</v>
      </c>
      <c r="D168" s="5">
        <v>0.68400000000000005</v>
      </c>
    </row>
    <row r="169" spans="1:4" ht="15.75" x14ac:dyDescent="0.25">
      <c r="A169" s="3">
        <v>3115409</v>
      </c>
      <c r="B169" s="4" t="s">
        <v>589</v>
      </c>
      <c r="C169" s="3" t="s">
        <v>2321</v>
      </c>
      <c r="D169" s="5">
        <v>0.6</v>
      </c>
    </row>
    <row r="170" spans="1:4" ht="15.75" x14ac:dyDescent="0.25">
      <c r="A170" s="3">
        <v>3115458</v>
      </c>
      <c r="B170" s="4" t="s">
        <v>2446</v>
      </c>
      <c r="C170" s="3" t="s">
        <v>2309</v>
      </c>
      <c r="D170" s="5">
        <v>0.54</v>
      </c>
    </row>
    <row r="171" spans="1:4" ht="15.75" x14ac:dyDescent="0.25">
      <c r="A171" s="3">
        <v>3115474</v>
      </c>
      <c r="B171" s="4" t="s">
        <v>2447</v>
      </c>
      <c r="C171" s="3" t="s">
        <v>2363</v>
      </c>
      <c r="D171" s="5">
        <v>0.621</v>
      </c>
    </row>
    <row r="172" spans="1:4" ht="15.75" x14ac:dyDescent="0.25">
      <c r="A172" s="3">
        <v>3115508</v>
      </c>
      <c r="B172" s="4" t="s">
        <v>2448</v>
      </c>
      <c r="C172" s="3" t="s">
        <v>2318</v>
      </c>
      <c r="D172" s="5">
        <v>0.74299999999999999</v>
      </c>
    </row>
    <row r="173" spans="1:4" ht="15.75" x14ac:dyDescent="0.25">
      <c r="A173" s="3">
        <v>3115607</v>
      </c>
      <c r="B173" s="4" t="s">
        <v>2449</v>
      </c>
      <c r="C173" s="3" t="s">
        <v>2302</v>
      </c>
      <c r="D173" s="5">
        <v>0.67800000000000005</v>
      </c>
    </row>
    <row r="174" spans="1:4" ht="15.75" x14ac:dyDescent="0.25">
      <c r="A174" s="3">
        <v>3115706</v>
      </c>
      <c r="B174" s="4" t="s">
        <v>2450</v>
      </c>
      <c r="C174" s="3" t="s">
        <v>2317</v>
      </c>
      <c r="D174" s="5">
        <v>0.66500000000000004</v>
      </c>
    </row>
    <row r="175" spans="1:4" ht="15.75" x14ac:dyDescent="0.25">
      <c r="A175" s="3">
        <v>3115805</v>
      </c>
      <c r="B175" s="4" t="s">
        <v>2451</v>
      </c>
      <c r="C175" s="3" t="s">
        <v>2300</v>
      </c>
      <c r="D175" s="5">
        <v>0.67800000000000005</v>
      </c>
    </row>
    <row r="176" spans="1:4" ht="15.75" x14ac:dyDescent="0.25">
      <c r="A176" s="3">
        <v>3115904</v>
      </c>
      <c r="B176" s="4" t="s">
        <v>2452</v>
      </c>
      <c r="C176" s="3" t="s">
        <v>2304</v>
      </c>
      <c r="D176" s="5">
        <v>0.66400000000000003</v>
      </c>
    </row>
    <row r="177" spans="1:4" ht="15.75" x14ac:dyDescent="0.25">
      <c r="A177" s="3">
        <v>3116001</v>
      </c>
      <c r="B177" s="4" t="s">
        <v>2453</v>
      </c>
      <c r="C177" s="3" t="s">
        <v>2304</v>
      </c>
      <c r="D177" s="5">
        <v>0.65500000000000003</v>
      </c>
    </row>
    <row r="178" spans="1:4" ht="15.75" x14ac:dyDescent="0.25">
      <c r="A178" s="3">
        <v>3116100</v>
      </c>
      <c r="B178" s="4" t="s">
        <v>2454</v>
      </c>
      <c r="C178" s="3" t="s">
        <v>2309</v>
      </c>
      <c r="D178" s="5">
        <v>0.59799999999999998</v>
      </c>
    </row>
    <row r="179" spans="1:4" ht="15.75" x14ac:dyDescent="0.25">
      <c r="A179" s="3">
        <v>3116159</v>
      </c>
      <c r="B179" s="4" t="s">
        <v>2455</v>
      </c>
      <c r="C179" s="3" t="s">
        <v>2363</v>
      </c>
      <c r="D179" s="5">
        <v>0.63500000000000001</v>
      </c>
    </row>
    <row r="180" spans="1:4" ht="15.75" x14ac:dyDescent="0.25">
      <c r="A180" s="3">
        <v>3116209</v>
      </c>
      <c r="B180" s="4" t="s">
        <v>2456</v>
      </c>
      <c r="C180" s="3" t="s">
        <v>2304</v>
      </c>
      <c r="D180" s="5">
        <v>0.71099999999999997</v>
      </c>
    </row>
    <row r="181" spans="1:4" ht="15.75" x14ac:dyDescent="0.25">
      <c r="A181" s="3">
        <v>3116308</v>
      </c>
      <c r="B181" s="4" t="s">
        <v>2457</v>
      </c>
      <c r="C181" s="3" t="s">
        <v>2321</v>
      </c>
      <c r="D181" s="5">
        <v>0.57899999999999996</v>
      </c>
    </row>
    <row r="182" spans="1:4" ht="15.75" x14ac:dyDescent="0.25">
      <c r="A182" s="3">
        <v>3116407</v>
      </c>
      <c r="B182" s="4" t="s">
        <v>2458</v>
      </c>
      <c r="C182" s="3" t="s">
        <v>2313</v>
      </c>
      <c r="D182" s="5">
        <v>0.69799999999999995</v>
      </c>
    </row>
    <row r="183" spans="1:4" ht="15.75" x14ac:dyDescent="0.25">
      <c r="A183" s="3">
        <v>3116506</v>
      </c>
      <c r="B183" s="4" t="s">
        <v>2459</v>
      </c>
      <c r="C183" s="3" t="s">
        <v>2363</v>
      </c>
      <c r="D183" s="5">
        <v>0.67</v>
      </c>
    </row>
    <row r="184" spans="1:4" ht="15.75" x14ac:dyDescent="0.25">
      <c r="A184" s="3">
        <v>3116605</v>
      </c>
      <c r="B184" s="4" t="s">
        <v>2460</v>
      </c>
      <c r="C184" s="3" t="s">
        <v>2302</v>
      </c>
      <c r="D184" s="5">
        <v>0.70899999999999996</v>
      </c>
    </row>
    <row r="185" spans="1:4" ht="15.75" x14ac:dyDescent="0.25">
      <c r="A185" s="3">
        <v>3116704</v>
      </c>
      <c r="B185" s="4" t="s">
        <v>2461</v>
      </c>
      <c r="C185" s="3" t="s">
        <v>2304</v>
      </c>
      <c r="D185" s="5">
        <v>0.66900000000000004</v>
      </c>
    </row>
    <row r="186" spans="1:4" ht="15.75" x14ac:dyDescent="0.25">
      <c r="A186" s="3">
        <v>3116803</v>
      </c>
      <c r="B186" s="4" t="s">
        <v>2462</v>
      </c>
      <c r="C186" s="3" t="s">
        <v>2317</v>
      </c>
      <c r="D186" s="5">
        <v>0.58299999999999996</v>
      </c>
    </row>
    <row r="187" spans="1:4" ht="15.75" x14ac:dyDescent="0.25">
      <c r="A187" s="3">
        <v>3116902</v>
      </c>
      <c r="B187" s="4" t="s">
        <v>2463</v>
      </c>
      <c r="C187" s="3" t="s">
        <v>2311</v>
      </c>
      <c r="D187" s="5">
        <v>0.69699999999999995</v>
      </c>
    </row>
    <row r="188" spans="1:4" ht="15.75" x14ac:dyDescent="0.25">
      <c r="A188" s="3">
        <v>3117009</v>
      </c>
      <c r="B188" s="4" t="s">
        <v>2230</v>
      </c>
      <c r="C188" s="3" t="s">
        <v>2309</v>
      </c>
      <c r="D188" s="5">
        <v>0.59299999999999997</v>
      </c>
    </row>
    <row r="189" spans="1:4" ht="15.75" x14ac:dyDescent="0.25">
      <c r="A189" s="3">
        <v>3117108</v>
      </c>
      <c r="B189" s="4" t="s">
        <v>2464</v>
      </c>
      <c r="C189" s="3" t="s">
        <v>2313</v>
      </c>
      <c r="D189" s="5">
        <v>0.69099999999999995</v>
      </c>
    </row>
    <row r="190" spans="1:4" ht="15.75" x14ac:dyDescent="0.25">
      <c r="A190" s="3">
        <v>3115201</v>
      </c>
      <c r="B190" s="4" t="s">
        <v>2465</v>
      </c>
      <c r="C190" s="3" t="s">
        <v>2321</v>
      </c>
      <c r="D190" s="5">
        <v>0.68500000000000005</v>
      </c>
    </row>
    <row r="191" spans="1:4" ht="15.75" x14ac:dyDescent="0.25">
      <c r="A191" s="3">
        <v>3117306</v>
      </c>
      <c r="B191" s="4" t="s">
        <v>2466</v>
      </c>
      <c r="C191" s="3" t="s">
        <v>2311</v>
      </c>
      <c r="D191" s="5">
        <v>0.71199999999999997</v>
      </c>
    </row>
    <row r="192" spans="1:4" ht="15.75" x14ac:dyDescent="0.25">
      <c r="A192" s="3">
        <v>3117207</v>
      </c>
      <c r="B192" s="4" t="s">
        <v>2467</v>
      </c>
      <c r="C192" s="3" t="s">
        <v>2318</v>
      </c>
      <c r="D192" s="5">
        <v>0.66800000000000004</v>
      </c>
    </row>
    <row r="193" spans="1:4" ht="15.75" x14ac:dyDescent="0.25">
      <c r="A193" s="3">
        <v>3117405</v>
      </c>
      <c r="B193" s="4" t="s">
        <v>2468</v>
      </c>
      <c r="C193" s="3" t="s">
        <v>2304</v>
      </c>
      <c r="D193" s="5">
        <v>0.67600000000000005</v>
      </c>
    </row>
    <row r="194" spans="1:4" ht="15.75" x14ac:dyDescent="0.25">
      <c r="A194" s="3">
        <v>3117504</v>
      </c>
      <c r="B194" s="4" t="s">
        <v>49</v>
      </c>
      <c r="C194" s="3" t="s">
        <v>2335</v>
      </c>
      <c r="D194" s="5">
        <v>0.63400000000000001</v>
      </c>
    </row>
    <row r="195" spans="1:4" ht="15.75" x14ac:dyDescent="0.25">
      <c r="A195" s="3">
        <v>3117603</v>
      </c>
      <c r="B195" s="4" t="s">
        <v>2469</v>
      </c>
      <c r="C195" s="3" t="s">
        <v>2302</v>
      </c>
      <c r="D195" s="5">
        <v>0.7</v>
      </c>
    </row>
    <row r="196" spans="1:4" ht="15.75" x14ac:dyDescent="0.25">
      <c r="A196" s="3">
        <v>3117702</v>
      </c>
      <c r="B196" s="4" t="s">
        <v>2470</v>
      </c>
      <c r="C196" s="3" t="s">
        <v>2318</v>
      </c>
      <c r="D196" s="5">
        <v>0.66500000000000004</v>
      </c>
    </row>
    <row r="197" spans="1:4" ht="15.75" x14ac:dyDescent="0.25">
      <c r="A197" s="3">
        <v>3117801</v>
      </c>
      <c r="B197" s="4" t="s">
        <v>2471</v>
      </c>
      <c r="C197" s="3" t="s">
        <v>2318</v>
      </c>
      <c r="D197" s="5">
        <v>0.70299999999999996</v>
      </c>
    </row>
    <row r="198" spans="1:4" ht="15.75" x14ac:dyDescent="0.25">
      <c r="A198" s="3">
        <v>3117836</v>
      </c>
      <c r="B198" s="4" t="s">
        <v>2472</v>
      </c>
      <c r="C198" s="3" t="s">
        <v>2363</v>
      </c>
      <c r="D198" s="5">
        <v>0.621</v>
      </c>
    </row>
    <row r="199" spans="1:4" ht="15.75" x14ac:dyDescent="0.25">
      <c r="A199" s="3">
        <v>3117876</v>
      </c>
      <c r="B199" s="4" t="s">
        <v>2473</v>
      </c>
      <c r="C199" s="3" t="s">
        <v>2335</v>
      </c>
      <c r="D199" s="5">
        <v>0.747</v>
      </c>
    </row>
    <row r="200" spans="1:4" ht="15.75" x14ac:dyDescent="0.25">
      <c r="A200" s="3">
        <v>3117900</v>
      </c>
      <c r="B200" s="4" t="s">
        <v>2474</v>
      </c>
      <c r="C200" s="3" t="s">
        <v>2318</v>
      </c>
      <c r="D200" s="5">
        <v>0.71199999999999997</v>
      </c>
    </row>
    <row r="201" spans="1:4" ht="15.75" x14ac:dyDescent="0.25">
      <c r="A201" s="3">
        <v>3118007</v>
      </c>
      <c r="B201" s="4" t="s">
        <v>1422</v>
      </c>
      <c r="C201" s="3" t="s">
        <v>2321</v>
      </c>
      <c r="D201" s="5">
        <v>0.753</v>
      </c>
    </row>
    <row r="202" spans="1:4" ht="15.75" x14ac:dyDescent="0.25">
      <c r="A202" s="3">
        <v>3118106</v>
      </c>
      <c r="B202" s="4" t="s">
        <v>2475</v>
      </c>
      <c r="C202" s="3" t="s">
        <v>2335</v>
      </c>
      <c r="D202" s="5">
        <v>0.56799999999999995</v>
      </c>
    </row>
    <row r="203" spans="1:4" ht="15.75" x14ac:dyDescent="0.25">
      <c r="A203" s="3">
        <v>3118205</v>
      </c>
      <c r="B203" s="4" t="s">
        <v>2476</v>
      </c>
      <c r="C203" s="3" t="s">
        <v>2311</v>
      </c>
      <c r="D203" s="5">
        <v>0.72899999999999998</v>
      </c>
    </row>
    <row r="204" spans="1:4" ht="15.75" x14ac:dyDescent="0.25">
      <c r="A204" s="3">
        <v>3118304</v>
      </c>
      <c r="B204" s="4" t="s">
        <v>105</v>
      </c>
      <c r="C204" s="3" t="s">
        <v>2321</v>
      </c>
      <c r="D204" s="5">
        <v>0.76100000000000001</v>
      </c>
    </row>
    <row r="205" spans="1:4" ht="15.75" x14ac:dyDescent="0.25">
      <c r="A205" s="3">
        <v>3118403</v>
      </c>
      <c r="B205" s="4" t="s">
        <v>297</v>
      </c>
      <c r="C205" s="3" t="s">
        <v>2317</v>
      </c>
      <c r="D205" s="5">
        <v>0.66200000000000003</v>
      </c>
    </row>
    <row r="206" spans="1:4" ht="15.75" x14ac:dyDescent="0.25">
      <c r="A206" s="3">
        <v>3118502</v>
      </c>
      <c r="B206" s="4" t="s">
        <v>2477</v>
      </c>
      <c r="C206" s="3" t="s">
        <v>2318</v>
      </c>
      <c r="D206" s="5">
        <v>0.67300000000000004</v>
      </c>
    </row>
    <row r="207" spans="1:4" ht="15.75" x14ac:dyDescent="0.25">
      <c r="A207" s="3">
        <v>3118601</v>
      </c>
      <c r="B207" s="4" t="s">
        <v>158</v>
      </c>
      <c r="C207" s="3" t="s">
        <v>2335</v>
      </c>
      <c r="D207" s="5">
        <v>0.75600000000000001</v>
      </c>
    </row>
    <row r="208" spans="1:4" ht="15.75" x14ac:dyDescent="0.25">
      <c r="A208" s="3">
        <v>3118700</v>
      </c>
      <c r="B208" s="4" t="s">
        <v>2478</v>
      </c>
      <c r="C208" s="3" t="s">
        <v>2313</v>
      </c>
      <c r="D208" s="5">
        <v>0.69399999999999995</v>
      </c>
    </row>
    <row r="209" spans="1:4" ht="15.75" x14ac:dyDescent="0.25">
      <c r="A209" s="3">
        <v>3118809</v>
      </c>
      <c r="B209" s="4" t="s">
        <v>2479</v>
      </c>
      <c r="C209" s="3" t="s">
        <v>2363</v>
      </c>
      <c r="D209" s="5">
        <v>0.64200000000000002</v>
      </c>
    </row>
    <row r="210" spans="1:4" ht="15.75" x14ac:dyDescent="0.25">
      <c r="A210" s="3">
        <v>3118908</v>
      </c>
      <c r="B210" s="4" t="s">
        <v>270</v>
      </c>
      <c r="C210" s="3" t="s">
        <v>2335</v>
      </c>
      <c r="D210" s="5">
        <v>0.65600000000000003</v>
      </c>
    </row>
    <row r="211" spans="1:4" ht="15.75" x14ac:dyDescent="0.25">
      <c r="A211" s="3">
        <v>3119005</v>
      </c>
      <c r="B211" s="4" t="s">
        <v>2480</v>
      </c>
      <c r="C211" s="3" t="s">
        <v>2313</v>
      </c>
      <c r="D211" s="5">
        <v>0.66</v>
      </c>
    </row>
    <row r="212" spans="1:4" ht="15.75" x14ac:dyDescent="0.25">
      <c r="A212" s="3">
        <v>3119104</v>
      </c>
      <c r="B212" s="4" t="s">
        <v>2481</v>
      </c>
      <c r="C212" s="3" t="s">
        <v>2335</v>
      </c>
      <c r="D212" s="5">
        <v>0.68</v>
      </c>
    </row>
    <row r="213" spans="1:4" ht="15.75" x14ac:dyDescent="0.25">
      <c r="A213" s="3">
        <v>3119203</v>
      </c>
      <c r="B213" s="4" t="s">
        <v>2482</v>
      </c>
      <c r="C213" s="3" t="s">
        <v>2317</v>
      </c>
      <c r="D213" s="5">
        <v>0.626</v>
      </c>
    </row>
    <row r="214" spans="1:4" ht="15.75" x14ac:dyDescent="0.25">
      <c r="A214" s="3">
        <v>3119302</v>
      </c>
      <c r="B214" s="4" t="s">
        <v>2483</v>
      </c>
      <c r="C214" s="3" t="s">
        <v>2341</v>
      </c>
      <c r="D214" s="5">
        <v>0.70799999999999996</v>
      </c>
    </row>
    <row r="215" spans="1:4" ht="15.75" x14ac:dyDescent="0.25">
      <c r="A215" s="3">
        <v>3119401</v>
      </c>
      <c r="B215" s="4" t="s">
        <v>1262</v>
      </c>
      <c r="C215" s="3" t="s">
        <v>2307</v>
      </c>
      <c r="D215" s="5">
        <v>0.755</v>
      </c>
    </row>
    <row r="216" spans="1:4" ht="15.75" x14ac:dyDescent="0.25">
      <c r="A216" s="3">
        <v>3119500</v>
      </c>
      <c r="B216" s="4" t="s">
        <v>2484</v>
      </c>
      <c r="C216" s="3" t="s">
        <v>2309</v>
      </c>
      <c r="D216" s="5">
        <v>0.627</v>
      </c>
    </row>
    <row r="217" spans="1:4" ht="15.75" x14ac:dyDescent="0.25">
      <c r="A217" s="3">
        <v>3119609</v>
      </c>
      <c r="B217" s="4" t="s">
        <v>2485</v>
      </c>
      <c r="C217" s="3" t="s">
        <v>2304</v>
      </c>
      <c r="D217" s="5">
        <v>0.66900000000000004</v>
      </c>
    </row>
    <row r="218" spans="1:4" ht="15.75" x14ac:dyDescent="0.25">
      <c r="A218" s="3">
        <v>3119708</v>
      </c>
      <c r="B218" s="4" t="s">
        <v>2486</v>
      </c>
      <c r="C218" s="3" t="s">
        <v>2321</v>
      </c>
      <c r="D218" s="5">
        <v>0.67700000000000005</v>
      </c>
    </row>
    <row r="219" spans="1:4" ht="15.75" x14ac:dyDescent="0.25">
      <c r="A219" s="3">
        <v>3119807</v>
      </c>
      <c r="B219" s="4" t="s">
        <v>2487</v>
      </c>
      <c r="C219" s="3" t="s">
        <v>2302</v>
      </c>
      <c r="D219" s="5">
        <v>0.69199999999999995</v>
      </c>
    </row>
    <row r="220" spans="1:4" ht="15.75" x14ac:dyDescent="0.25">
      <c r="A220" s="3">
        <v>3119906</v>
      </c>
      <c r="B220" s="4" t="s">
        <v>2488</v>
      </c>
      <c r="C220" s="3" t="s">
        <v>2318</v>
      </c>
      <c r="D220" s="5">
        <v>0.69199999999999995</v>
      </c>
    </row>
    <row r="221" spans="1:4" ht="15.75" x14ac:dyDescent="0.25">
      <c r="A221" s="3">
        <v>3119955</v>
      </c>
      <c r="B221" s="4" t="s">
        <v>2489</v>
      </c>
      <c r="C221" s="3" t="s">
        <v>2302</v>
      </c>
      <c r="D221" s="5">
        <v>0.67800000000000005</v>
      </c>
    </row>
    <row r="222" spans="1:4" ht="15.75" x14ac:dyDescent="0.25">
      <c r="A222" s="3">
        <v>3120003</v>
      </c>
      <c r="B222" s="4" t="s">
        <v>2490</v>
      </c>
      <c r="C222" s="3" t="s">
        <v>2307</v>
      </c>
      <c r="D222" s="5">
        <v>0.63200000000000001</v>
      </c>
    </row>
    <row r="223" spans="1:4" ht="15.75" x14ac:dyDescent="0.25">
      <c r="A223" s="3">
        <v>3120102</v>
      </c>
      <c r="B223" s="4" t="s">
        <v>2491</v>
      </c>
      <c r="C223" s="3" t="s">
        <v>2309</v>
      </c>
      <c r="D223" s="5">
        <v>0.65900000000000003</v>
      </c>
    </row>
    <row r="224" spans="1:4" ht="15.75" x14ac:dyDescent="0.25">
      <c r="A224" s="3">
        <v>3120151</v>
      </c>
      <c r="B224" s="4" t="s">
        <v>2492</v>
      </c>
      <c r="C224" s="3" t="s">
        <v>2309</v>
      </c>
      <c r="D224" s="5">
        <v>0.58499999999999996</v>
      </c>
    </row>
    <row r="225" spans="1:4" ht="15.75" x14ac:dyDescent="0.25">
      <c r="A225" s="3">
        <v>3120201</v>
      </c>
      <c r="B225" s="4" t="s">
        <v>2493</v>
      </c>
      <c r="C225" s="3" t="s">
        <v>2313</v>
      </c>
      <c r="D225" s="5">
        <v>0.69199999999999995</v>
      </c>
    </row>
    <row r="226" spans="1:4" ht="15.75" x14ac:dyDescent="0.25">
      <c r="A226" s="3">
        <v>3120300</v>
      </c>
      <c r="B226" s="4" t="s">
        <v>2494</v>
      </c>
      <c r="C226" s="3" t="s">
        <v>2363</v>
      </c>
      <c r="D226" s="5">
        <v>0.58299999999999996</v>
      </c>
    </row>
    <row r="227" spans="1:4" ht="15.75" x14ac:dyDescent="0.25">
      <c r="A227" s="3">
        <v>3120409</v>
      </c>
      <c r="B227" s="4" t="s">
        <v>2495</v>
      </c>
      <c r="C227" s="3" t="s">
        <v>2321</v>
      </c>
      <c r="D227" s="5">
        <v>0.69499999999999995</v>
      </c>
    </row>
    <row r="228" spans="1:4" ht="15.75" x14ac:dyDescent="0.25">
      <c r="A228" s="3">
        <v>3120508</v>
      </c>
      <c r="B228" s="4" t="s">
        <v>721</v>
      </c>
      <c r="C228" s="3" t="s">
        <v>2318</v>
      </c>
      <c r="D228" s="5">
        <v>0.66800000000000004</v>
      </c>
    </row>
    <row r="229" spans="1:4" ht="15.75" x14ac:dyDescent="0.25">
      <c r="A229" s="3">
        <v>3120607</v>
      </c>
      <c r="B229" s="4" t="s">
        <v>2496</v>
      </c>
      <c r="C229" s="3" t="s">
        <v>2302</v>
      </c>
      <c r="D229" s="5">
        <v>0.65100000000000002</v>
      </c>
    </row>
    <row r="230" spans="1:4" ht="15.75" x14ac:dyDescent="0.25">
      <c r="A230" s="3">
        <v>3120706</v>
      </c>
      <c r="B230" s="4" t="s">
        <v>2497</v>
      </c>
      <c r="C230" s="3" t="s">
        <v>2341</v>
      </c>
      <c r="D230" s="5">
        <v>0.69599999999999995</v>
      </c>
    </row>
    <row r="231" spans="1:4" ht="15.75" x14ac:dyDescent="0.25">
      <c r="A231" s="3">
        <v>3120805</v>
      </c>
      <c r="B231" s="4" t="s">
        <v>2498</v>
      </c>
      <c r="C231" s="3" t="s">
        <v>2318</v>
      </c>
      <c r="D231" s="5">
        <v>0.69499999999999995</v>
      </c>
    </row>
    <row r="232" spans="1:4" ht="15.75" x14ac:dyDescent="0.25">
      <c r="A232" s="3">
        <v>3120839</v>
      </c>
      <c r="B232" s="4" t="s">
        <v>2499</v>
      </c>
      <c r="C232" s="3" t="s">
        <v>2317</v>
      </c>
      <c r="D232" s="5">
        <v>0.627</v>
      </c>
    </row>
    <row r="233" spans="1:4" ht="15.75" x14ac:dyDescent="0.25">
      <c r="A233" s="3">
        <v>3120870</v>
      </c>
      <c r="B233" s="4" t="s">
        <v>2500</v>
      </c>
      <c r="C233" s="3" t="s">
        <v>2363</v>
      </c>
      <c r="D233" s="5">
        <v>0.58499999999999996</v>
      </c>
    </row>
    <row r="234" spans="1:4" ht="15.75" x14ac:dyDescent="0.25">
      <c r="A234" s="3">
        <v>3120904</v>
      </c>
      <c r="B234" s="4" t="s">
        <v>273</v>
      </c>
      <c r="C234" s="3" t="s">
        <v>2335</v>
      </c>
      <c r="D234" s="5">
        <v>0.71299999999999997</v>
      </c>
    </row>
    <row r="235" spans="1:4" ht="15.75" x14ac:dyDescent="0.25">
      <c r="A235" s="3">
        <v>3121001</v>
      </c>
      <c r="B235" s="4" t="s">
        <v>2501</v>
      </c>
      <c r="C235" s="3" t="s">
        <v>2309</v>
      </c>
      <c r="D235" s="5">
        <v>0.61599999999999999</v>
      </c>
    </row>
    <row r="236" spans="1:4" ht="15.75" x14ac:dyDescent="0.25">
      <c r="A236" s="3">
        <v>3121100</v>
      </c>
      <c r="B236" s="4" t="s">
        <v>1231</v>
      </c>
      <c r="C236" s="3" t="s">
        <v>2318</v>
      </c>
      <c r="D236" s="5">
        <v>0.66900000000000004</v>
      </c>
    </row>
    <row r="237" spans="1:4" ht="15.75" x14ac:dyDescent="0.25">
      <c r="A237" s="3">
        <v>3121209</v>
      </c>
      <c r="B237" s="4" t="s">
        <v>2502</v>
      </c>
      <c r="C237" s="3" t="s">
        <v>2313</v>
      </c>
      <c r="D237" s="5">
        <v>0.74</v>
      </c>
    </row>
    <row r="238" spans="1:4" ht="15.75" x14ac:dyDescent="0.25">
      <c r="A238" s="3">
        <v>3121258</v>
      </c>
      <c r="B238" s="4" t="s">
        <v>2503</v>
      </c>
      <c r="C238" s="3" t="s">
        <v>2311</v>
      </c>
      <c r="D238" s="5">
        <v>0.63900000000000001</v>
      </c>
    </row>
    <row r="239" spans="1:4" ht="15.75" x14ac:dyDescent="0.25">
      <c r="A239" s="3">
        <v>3121308</v>
      </c>
      <c r="B239" s="4" t="s">
        <v>2504</v>
      </c>
      <c r="C239" s="3" t="s">
        <v>2304</v>
      </c>
      <c r="D239" s="5">
        <v>0.68</v>
      </c>
    </row>
    <row r="240" spans="1:4" ht="15.75" x14ac:dyDescent="0.25">
      <c r="A240" s="3">
        <v>3121407</v>
      </c>
      <c r="B240" s="4" t="s">
        <v>2505</v>
      </c>
      <c r="C240" s="3" t="s">
        <v>2321</v>
      </c>
      <c r="D240" s="5">
        <v>0.63900000000000001</v>
      </c>
    </row>
    <row r="241" spans="1:4" ht="15.75" x14ac:dyDescent="0.25">
      <c r="A241" s="3">
        <v>3121506</v>
      </c>
      <c r="B241" s="4" t="s">
        <v>2506</v>
      </c>
      <c r="C241" s="3" t="s">
        <v>2321</v>
      </c>
      <c r="D241" s="5">
        <v>0.63100000000000001</v>
      </c>
    </row>
    <row r="242" spans="1:4" ht="15.75" x14ac:dyDescent="0.25">
      <c r="A242" s="3">
        <v>3121605</v>
      </c>
      <c r="B242" s="4" t="s">
        <v>1880</v>
      </c>
      <c r="C242" s="3" t="s">
        <v>2309</v>
      </c>
      <c r="D242" s="5">
        <v>0.71599999999999997</v>
      </c>
    </row>
    <row r="243" spans="1:4" ht="15.75" x14ac:dyDescent="0.25">
      <c r="A243" s="3">
        <v>3121704</v>
      </c>
      <c r="B243" s="4" t="s">
        <v>2507</v>
      </c>
      <c r="C243" s="3" t="s">
        <v>2304</v>
      </c>
      <c r="D243" s="5">
        <v>0.60099999999999998</v>
      </c>
    </row>
    <row r="244" spans="1:4" ht="15.75" x14ac:dyDescent="0.25">
      <c r="A244" s="3">
        <v>3121803</v>
      </c>
      <c r="B244" s="4" t="s">
        <v>2508</v>
      </c>
      <c r="C244" s="3" t="s">
        <v>2307</v>
      </c>
      <c r="D244" s="5">
        <v>0.70199999999999996</v>
      </c>
    </row>
    <row r="245" spans="1:4" ht="15.75" x14ac:dyDescent="0.25">
      <c r="A245" s="3">
        <v>3121902</v>
      </c>
      <c r="B245" s="4" t="s">
        <v>2509</v>
      </c>
      <c r="C245" s="3" t="s">
        <v>2304</v>
      </c>
      <c r="D245" s="5">
        <v>0.65700000000000003</v>
      </c>
    </row>
    <row r="246" spans="1:4" ht="15.75" x14ac:dyDescent="0.25">
      <c r="A246" s="3">
        <v>3122009</v>
      </c>
      <c r="B246" s="4" t="s">
        <v>2510</v>
      </c>
      <c r="C246" s="3" t="s">
        <v>2304</v>
      </c>
      <c r="D246" s="5">
        <v>0.60499999999999998</v>
      </c>
    </row>
    <row r="247" spans="1:4" ht="15.75" x14ac:dyDescent="0.25">
      <c r="A247" s="3">
        <v>3122108</v>
      </c>
      <c r="B247" s="4" t="s">
        <v>2511</v>
      </c>
      <c r="C247" s="3" t="s">
        <v>2317</v>
      </c>
      <c r="D247" s="5">
        <v>0.66100000000000003</v>
      </c>
    </row>
    <row r="248" spans="1:4" ht="15.75" x14ac:dyDescent="0.25">
      <c r="A248" s="3">
        <v>3122207</v>
      </c>
      <c r="B248" s="4" t="s">
        <v>2512</v>
      </c>
      <c r="C248" s="3" t="s">
        <v>2317</v>
      </c>
      <c r="D248" s="5">
        <v>0.623</v>
      </c>
    </row>
    <row r="249" spans="1:4" ht="15.75" x14ac:dyDescent="0.25">
      <c r="A249" s="3">
        <v>3122306</v>
      </c>
      <c r="B249" s="4" t="s">
        <v>202</v>
      </c>
      <c r="C249" s="3" t="s">
        <v>2302</v>
      </c>
      <c r="D249" s="5">
        <v>0.76400000000000001</v>
      </c>
    </row>
    <row r="250" spans="1:4" ht="15.75" x14ac:dyDescent="0.25">
      <c r="A250" s="3">
        <v>3122355</v>
      </c>
      <c r="B250" s="4" t="s">
        <v>2513</v>
      </c>
      <c r="C250" s="3" t="s">
        <v>2309</v>
      </c>
      <c r="D250" s="5">
        <v>0.60799999999999998</v>
      </c>
    </row>
    <row r="251" spans="1:4" ht="15.75" x14ac:dyDescent="0.25">
      <c r="A251" s="3">
        <v>3122405</v>
      </c>
      <c r="B251" s="4" t="s">
        <v>2514</v>
      </c>
      <c r="C251" s="3" t="s">
        <v>2313</v>
      </c>
      <c r="D251" s="5">
        <v>0.67</v>
      </c>
    </row>
    <row r="252" spans="1:4" ht="15.75" x14ac:dyDescent="0.25">
      <c r="A252" s="3">
        <v>3122454</v>
      </c>
      <c r="B252" s="4" t="s">
        <v>2515</v>
      </c>
      <c r="C252" s="3" t="s">
        <v>2309</v>
      </c>
      <c r="D252" s="5">
        <v>0.60899999999999999</v>
      </c>
    </row>
    <row r="253" spans="1:4" ht="15.75" x14ac:dyDescent="0.25">
      <c r="A253" s="3">
        <v>3122470</v>
      </c>
      <c r="B253" s="4" t="s">
        <v>2516</v>
      </c>
      <c r="C253" s="3" t="s">
        <v>2341</v>
      </c>
      <c r="D253" s="5">
        <v>0.67300000000000004</v>
      </c>
    </row>
    <row r="254" spans="1:4" ht="15.75" x14ac:dyDescent="0.25">
      <c r="A254" s="3">
        <v>3122504</v>
      </c>
      <c r="B254" s="4" t="s">
        <v>2517</v>
      </c>
      <c r="C254" s="3" t="s">
        <v>2307</v>
      </c>
      <c r="D254" s="5">
        <v>0.68799999999999994</v>
      </c>
    </row>
    <row r="255" spans="1:4" ht="15.75" x14ac:dyDescent="0.25">
      <c r="A255" s="3">
        <v>3122603</v>
      </c>
      <c r="B255" s="4" t="s">
        <v>2518</v>
      </c>
      <c r="C255" s="3" t="s">
        <v>2317</v>
      </c>
      <c r="D255" s="5">
        <v>0.622</v>
      </c>
    </row>
    <row r="256" spans="1:4" ht="15.75" x14ac:dyDescent="0.25">
      <c r="A256" s="3">
        <v>3122702</v>
      </c>
      <c r="B256" s="4" t="s">
        <v>2519</v>
      </c>
      <c r="C256" s="3" t="s">
        <v>2304</v>
      </c>
      <c r="D256" s="5">
        <v>0.70899999999999996</v>
      </c>
    </row>
    <row r="257" spans="1:4" ht="15.75" x14ac:dyDescent="0.25">
      <c r="A257" s="3">
        <v>3122801</v>
      </c>
      <c r="B257" s="4" t="s">
        <v>2520</v>
      </c>
      <c r="C257" s="3" t="s">
        <v>2318</v>
      </c>
      <c r="D257" s="5">
        <v>0.68700000000000006</v>
      </c>
    </row>
    <row r="258" spans="1:4" ht="15.75" x14ac:dyDescent="0.25">
      <c r="A258" s="3">
        <v>3122900</v>
      </c>
      <c r="B258" s="4" t="s">
        <v>2521</v>
      </c>
      <c r="C258" s="3" t="s">
        <v>2304</v>
      </c>
      <c r="D258" s="5">
        <v>0.70099999999999996</v>
      </c>
    </row>
    <row r="259" spans="1:4" ht="15.75" x14ac:dyDescent="0.25">
      <c r="A259" s="3">
        <v>3123007</v>
      </c>
      <c r="B259" s="4" t="s">
        <v>2522</v>
      </c>
      <c r="C259" s="3" t="s">
        <v>2321</v>
      </c>
      <c r="D259" s="5">
        <v>0.68600000000000005</v>
      </c>
    </row>
    <row r="260" spans="1:4" ht="15.75" x14ac:dyDescent="0.25">
      <c r="A260" s="3">
        <v>3123106</v>
      </c>
      <c r="B260" s="4" t="s">
        <v>2523</v>
      </c>
      <c r="C260" s="3" t="s">
        <v>2317</v>
      </c>
      <c r="D260" s="5">
        <v>0.63600000000000001</v>
      </c>
    </row>
    <row r="261" spans="1:4" ht="15.75" x14ac:dyDescent="0.25">
      <c r="A261" s="3">
        <v>3123205</v>
      </c>
      <c r="B261" s="4" t="s">
        <v>2524</v>
      </c>
      <c r="C261" s="3" t="s">
        <v>2302</v>
      </c>
      <c r="D261" s="5">
        <v>0.71899999999999997</v>
      </c>
    </row>
    <row r="262" spans="1:4" ht="15.75" x14ac:dyDescent="0.25">
      <c r="A262" s="3">
        <v>3123304</v>
      </c>
      <c r="B262" s="4" t="s">
        <v>2525</v>
      </c>
      <c r="C262" s="3" t="s">
        <v>2304</v>
      </c>
      <c r="D262" s="5">
        <v>0.629</v>
      </c>
    </row>
    <row r="263" spans="1:4" ht="15.75" x14ac:dyDescent="0.25">
      <c r="A263" s="3">
        <v>3123403</v>
      </c>
      <c r="B263" s="4" t="s">
        <v>2526</v>
      </c>
      <c r="C263" s="3" t="s">
        <v>2313</v>
      </c>
      <c r="D263" s="5">
        <v>0.69199999999999995</v>
      </c>
    </row>
    <row r="264" spans="1:4" ht="15.75" x14ac:dyDescent="0.25">
      <c r="A264" s="3">
        <v>3123502</v>
      </c>
      <c r="B264" s="4" t="s">
        <v>2527</v>
      </c>
      <c r="C264" s="3" t="s">
        <v>2300</v>
      </c>
      <c r="D264" s="5">
        <v>0.70599999999999996</v>
      </c>
    </row>
    <row r="265" spans="1:4" ht="15.75" x14ac:dyDescent="0.25">
      <c r="A265" s="3">
        <v>3123528</v>
      </c>
      <c r="B265" s="4" t="s">
        <v>2528</v>
      </c>
      <c r="C265" s="3" t="s">
        <v>2304</v>
      </c>
      <c r="D265" s="5">
        <v>0.64500000000000002</v>
      </c>
    </row>
    <row r="266" spans="1:4" ht="15.75" x14ac:dyDescent="0.25">
      <c r="A266" s="3">
        <v>3123601</v>
      </c>
      <c r="B266" s="4" t="s">
        <v>2529</v>
      </c>
      <c r="C266" s="3" t="s">
        <v>2313</v>
      </c>
      <c r="D266" s="5">
        <v>0.68500000000000005</v>
      </c>
    </row>
    <row r="267" spans="1:4" ht="15.75" x14ac:dyDescent="0.25">
      <c r="A267" s="3">
        <v>3123700</v>
      </c>
      <c r="B267" s="4" t="s">
        <v>2530</v>
      </c>
      <c r="C267" s="3" t="s">
        <v>2317</v>
      </c>
      <c r="D267" s="5">
        <v>0.64400000000000002</v>
      </c>
    </row>
    <row r="268" spans="1:4" ht="15.75" x14ac:dyDescent="0.25">
      <c r="A268" s="3">
        <v>3123809</v>
      </c>
      <c r="B268" s="4" t="s">
        <v>2531</v>
      </c>
      <c r="C268" s="3" t="s">
        <v>2363</v>
      </c>
      <c r="D268" s="5">
        <v>0.65500000000000003</v>
      </c>
    </row>
    <row r="269" spans="1:4" ht="15.75" x14ac:dyDescent="0.25">
      <c r="A269" s="3">
        <v>3123858</v>
      </c>
      <c r="B269" s="4" t="s">
        <v>2532</v>
      </c>
      <c r="C269" s="3" t="s">
        <v>2307</v>
      </c>
      <c r="D269" s="5">
        <v>0.63400000000000001</v>
      </c>
    </row>
    <row r="270" spans="1:4" ht="15.75" x14ac:dyDescent="0.25">
      <c r="A270" s="3">
        <v>3123908</v>
      </c>
      <c r="B270" s="4" t="s">
        <v>676</v>
      </c>
      <c r="C270" s="3" t="s">
        <v>2321</v>
      </c>
      <c r="D270" s="5">
        <v>0.67200000000000004</v>
      </c>
    </row>
    <row r="271" spans="1:4" ht="15.75" x14ac:dyDescent="0.25">
      <c r="A271" s="3">
        <v>3124005</v>
      </c>
      <c r="B271" s="4" t="s">
        <v>2533</v>
      </c>
      <c r="C271" s="3" t="s">
        <v>2304</v>
      </c>
      <c r="D271" s="5">
        <v>0.625</v>
      </c>
    </row>
    <row r="272" spans="1:4" ht="15.75" x14ac:dyDescent="0.25">
      <c r="A272" s="3">
        <v>3124104</v>
      </c>
      <c r="B272" s="4" t="s">
        <v>2534</v>
      </c>
      <c r="C272" s="3" t="s">
        <v>2335</v>
      </c>
      <c r="D272" s="5">
        <v>0.67100000000000004</v>
      </c>
    </row>
    <row r="273" spans="1:4" ht="15.75" x14ac:dyDescent="0.25">
      <c r="A273" s="3">
        <v>3124203</v>
      </c>
      <c r="B273" s="4" t="s">
        <v>2535</v>
      </c>
      <c r="C273" s="3" t="s">
        <v>2304</v>
      </c>
      <c r="D273" s="5">
        <v>0.66300000000000003</v>
      </c>
    </row>
    <row r="274" spans="1:4" ht="15.75" x14ac:dyDescent="0.25">
      <c r="A274" s="3">
        <v>3124302</v>
      </c>
      <c r="B274" s="4" t="s">
        <v>2536</v>
      </c>
      <c r="C274" s="3" t="s">
        <v>2363</v>
      </c>
      <c r="D274" s="5">
        <v>0.627</v>
      </c>
    </row>
    <row r="275" spans="1:4" ht="15.75" x14ac:dyDescent="0.25">
      <c r="A275" s="3">
        <v>3124401</v>
      </c>
      <c r="B275" s="4" t="s">
        <v>2537</v>
      </c>
      <c r="C275" s="3" t="s">
        <v>2318</v>
      </c>
      <c r="D275" s="5">
        <v>0.68500000000000005</v>
      </c>
    </row>
    <row r="276" spans="1:4" ht="15.75" x14ac:dyDescent="0.25">
      <c r="A276" s="3">
        <v>3124500</v>
      </c>
      <c r="B276" s="4" t="s">
        <v>267</v>
      </c>
      <c r="C276" s="3" t="s">
        <v>2318</v>
      </c>
      <c r="D276" s="5">
        <v>0.69099999999999995</v>
      </c>
    </row>
    <row r="277" spans="1:4" ht="15.75" x14ac:dyDescent="0.25">
      <c r="A277" s="3">
        <v>3124609</v>
      </c>
      <c r="B277" s="4" t="s">
        <v>2538</v>
      </c>
      <c r="C277" s="3" t="s">
        <v>2304</v>
      </c>
      <c r="D277" s="5">
        <v>0.71</v>
      </c>
    </row>
    <row r="278" spans="1:4" ht="15.75" x14ac:dyDescent="0.25">
      <c r="A278" s="3">
        <v>3124708</v>
      </c>
      <c r="B278" s="4" t="s">
        <v>2539</v>
      </c>
      <c r="C278" s="3" t="s">
        <v>2302</v>
      </c>
      <c r="D278" s="5">
        <v>0.67600000000000005</v>
      </c>
    </row>
    <row r="279" spans="1:4" ht="15.75" x14ac:dyDescent="0.25">
      <c r="A279" s="3">
        <v>3124807</v>
      </c>
      <c r="B279" s="4" t="s">
        <v>2540</v>
      </c>
      <c r="C279" s="3" t="s">
        <v>2300</v>
      </c>
      <c r="D279" s="5">
        <v>0.69599999999999995</v>
      </c>
    </row>
    <row r="280" spans="1:4" ht="15.75" x14ac:dyDescent="0.25">
      <c r="A280" s="3">
        <v>3124906</v>
      </c>
      <c r="B280" s="4" t="s">
        <v>2541</v>
      </c>
      <c r="C280" s="3" t="s">
        <v>2304</v>
      </c>
      <c r="D280" s="5">
        <v>0.67500000000000004</v>
      </c>
    </row>
    <row r="281" spans="1:4" ht="15.75" x14ac:dyDescent="0.25">
      <c r="A281" s="3">
        <v>3125002</v>
      </c>
      <c r="B281" s="4" t="s">
        <v>2542</v>
      </c>
      <c r="C281" s="3" t="s">
        <v>2304</v>
      </c>
      <c r="D281" s="5">
        <v>0.67600000000000005</v>
      </c>
    </row>
    <row r="282" spans="1:4" ht="15.75" x14ac:dyDescent="0.25">
      <c r="A282" s="3">
        <v>3125101</v>
      </c>
      <c r="B282" s="4" t="s">
        <v>2167</v>
      </c>
      <c r="C282" s="3" t="s">
        <v>2318</v>
      </c>
      <c r="D282" s="5">
        <v>0.73199999999999998</v>
      </c>
    </row>
    <row r="283" spans="1:4" ht="15.75" x14ac:dyDescent="0.25">
      <c r="A283" s="3">
        <v>3125200</v>
      </c>
      <c r="B283" s="4" t="s">
        <v>2543</v>
      </c>
      <c r="C283" s="3" t="s">
        <v>2313</v>
      </c>
      <c r="D283" s="5">
        <v>0.71699999999999997</v>
      </c>
    </row>
    <row r="284" spans="1:4" ht="15.75" x14ac:dyDescent="0.25">
      <c r="A284" s="3">
        <v>3125309</v>
      </c>
      <c r="B284" s="4" t="s">
        <v>2544</v>
      </c>
      <c r="C284" s="3" t="s">
        <v>2304</v>
      </c>
      <c r="D284" s="5">
        <v>0.68700000000000006</v>
      </c>
    </row>
    <row r="285" spans="1:4" ht="15.75" x14ac:dyDescent="0.25">
      <c r="A285" s="3">
        <v>3125408</v>
      </c>
      <c r="B285" s="4" t="s">
        <v>2545</v>
      </c>
      <c r="C285" s="3" t="s">
        <v>2309</v>
      </c>
      <c r="D285" s="5">
        <v>0.60599999999999998</v>
      </c>
    </row>
    <row r="286" spans="1:4" ht="15.75" x14ac:dyDescent="0.25">
      <c r="A286" s="3">
        <v>3125606</v>
      </c>
      <c r="B286" s="4" t="s">
        <v>2546</v>
      </c>
      <c r="C286" s="3" t="s">
        <v>2309</v>
      </c>
      <c r="D286" s="5">
        <v>0.58299999999999996</v>
      </c>
    </row>
    <row r="287" spans="1:4" ht="15.75" x14ac:dyDescent="0.25">
      <c r="A287" s="3">
        <v>3125705</v>
      </c>
      <c r="B287" s="4" t="s">
        <v>2547</v>
      </c>
      <c r="C287" s="3" t="s">
        <v>2335</v>
      </c>
      <c r="D287" s="5">
        <v>0.64800000000000002</v>
      </c>
    </row>
    <row r="288" spans="1:4" ht="15.75" x14ac:dyDescent="0.25">
      <c r="A288" s="3">
        <v>3125804</v>
      </c>
      <c r="B288" s="4" t="s">
        <v>2548</v>
      </c>
      <c r="C288" s="3" t="s">
        <v>2317</v>
      </c>
      <c r="D288" s="5">
        <v>0.64600000000000002</v>
      </c>
    </row>
    <row r="289" spans="1:4" ht="15.75" x14ac:dyDescent="0.25">
      <c r="A289" s="3">
        <v>3125903</v>
      </c>
      <c r="B289" s="4" t="s">
        <v>2549</v>
      </c>
      <c r="C289" s="3" t="s">
        <v>2335</v>
      </c>
      <c r="D289" s="5">
        <v>0.60299999999999998</v>
      </c>
    </row>
    <row r="290" spans="1:4" ht="15.75" x14ac:dyDescent="0.25">
      <c r="A290" s="3">
        <v>3125952</v>
      </c>
      <c r="B290" s="4" t="s">
        <v>2550</v>
      </c>
      <c r="C290" s="3" t="s">
        <v>2304</v>
      </c>
      <c r="D290" s="5">
        <v>0.57999999999999996</v>
      </c>
    </row>
    <row r="291" spans="1:4" ht="15.75" x14ac:dyDescent="0.25">
      <c r="A291" s="3">
        <v>3126000</v>
      </c>
      <c r="B291" s="4" t="s">
        <v>2551</v>
      </c>
      <c r="C291" s="3" t="s">
        <v>2335</v>
      </c>
      <c r="D291" s="5">
        <v>0.72399999999999998</v>
      </c>
    </row>
    <row r="292" spans="1:4" ht="15.75" x14ac:dyDescent="0.25">
      <c r="A292" s="3">
        <v>3126109</v>
      </c>
      <c r="B292" s="4" t="s">
        <v>2552</v>
      </c>
      <c r="C292" s="3" t="s">
        <v>2302</v>
      </c>
      <c r="D292" s="5">
        <v>0.755</v>
      </c>
    </row>
    <row r="293" spans="1:4" ht="15.75" x14ac:dyDescent="0.25">
      <c r="A293" s="3">
        <v>3126208</v>
      </c>
      <c r="B293" s="4" t="s">
        <v>2553</v>
      </c>
      <c r="C293" s="3" t="s">
        <v>2341</v>
      </c>
      <c r="D293" s="5">
        <v>0.64</v>
      </c>
    </row>
    <row r="294" spans="1:4" ht="15.75" x14ac:dyDescent="0.25">
      <c r="A294" s="3">
        <v>3126307</v>
      </c>
      <c r="B294" s="4" t="s">
        <v>2554</v>
      </c>
      <c r="C294" s="3" t="s">
        <v>2313</v>
      </c>
      <c r="D294" s="5">
        <v>0.67</v>
      </c>
    </row>
    <row r="295" spans="1:4" ht="15.75" x14ac:dyDescent="0.25">
      <c r="A295" s="3">
        <v>3126406</v>
      </c>
      <c r="B295" s="4" t="s">
        <v>2555</v>
      </c>
      <c r="C295" s="3" t="s">
        <v>2335</v>
      </c>
      <c r="D295" s="5">
        <v>0.69599999999999995</v>
      </c>
    </row>
    <row r="296" spans="1:4" ht="15.75" x14ac:dyDescent="0.25">
      <c r="A296" s="3">
        <v>3126505</v>
      </c>
      <c r="B296" s="4" t="s">
        <v>2556</v>
      </c>
      <c r="C296" s="3" t="s">
        <v>2309</v>
      </c>
      <c r="D296" s="5">
        <v>0.622</v>
      </c>
    </row>
    <row r="297" spans="1:4" ht="15.75" x14ac:dyDescent="0.25">
      <c r="A297" s="3">
        <v>3126604</v>
      </c>
      <c r="B297" s="4" t="s">
        <v>2557</v>
      </c>
      <c r="C297" s="3" t="s">
        <v>2363</v>
      </c>
      <c r="D297" s="5">
        <v>0.625</v>
      </c>
    </row>
    <row r="298" spans="1:4" ht="15.75" x14ac:dyDescent="0.25">
      <c r="A298" s="3">
        <v>3126703</v>
      </c>
      <c r="B298" s="4" t="s">
        <v>2558</v>
      </c>
      <c r="C298" s="3" t="s">
        <v>2363</v>
      </c>
      <c r="D298" s="5">
        <v>0.65400000000000003</v>
      </c>
    </row>
    <row r="299" spans="1:4" ht="15.75" x14ac:dyDescent="0.25">
      <c r="A299" s="3">
        <v>3126752</v>
      </c>
      <c r="B299" s="4" t="s">
        <v>2559</v>
      </c>
      <c r="C299" s="3" t="s">
        <v>2309</v>
      </c>
      <c r="D299" s="5">
        <v>0.60299999999999998</v>
      </c>
    </row>
    <row r="300" spans="1:4" ht="15.75" x14ac:dyDescent="0.25">
      <c r="A300" s="3">
        <v>3126802</v>
      </c>
      <c r="B300" s="4" t="s">
        <v>2560</v>
      </c>
      <c r="C300" s="3" t="s">
        <v>2309</v>
      </c>
      <c r="D300" s="5">
        <v>0.59</v>
      </c>
    </row>
    <row r="301" spans="1:4" ht="15.75" x14ac:dyDescent="0.25">
      <c r="A301" s="3">
        <v>3126901</v>
      </c>
      <c r="B301" s="4" t="s">
        <v>2561</v>
      </c>
      <c r="C301" s="3" t="s">
        <v>2317</v>
      </c>
      <c r="D301" s="5">
        <v>0.64800000000000002</v>
      </c>
    </row>
    <row r="302" spans="1:4" ht="15.75" x14ac:dyDescent="0.25">
      <c r="A302" s="3">
        <v>3126950</v>
      </c>
      <c r="B302" s="4" t="s">
        <v>2562</v>
      </c>
      <c r="C302" s="3" t="s">
        <v>2317</v>
      </c>
      <c r="D302" s="5">
        <v>0.54300000000000004</v>
      </c>
    </row>
    <row r="303" spans="1:4" ht="15.75" x14ac:dyDescent="0.25">
      <c r="A303" s="3">
        <v>3127008</v>
      </c>
      <c r="B303" s="4" t="s">
        <v>2563</v>
      </c>
      <c r="C303" s="3" t="s">
        <v>2311</v>
      </c>
      <c r="D303" s="5">
        <v>0.68400000000000005</v>
      </c>
    </row>
    <row r="304" spans="1:4" ht="15.75" x14ac:dyDescent="0.25">
      <c r="A304" s="3">
        <v>3127057</v>
      </c>
      <c r="B304" s="4" t="s">
        <v>2564</v>
      </c>
      <c r="C304" s="3" t="s">
        <v>2309</v>
      </c>
      <c r="D304" s="5">
        <v>0.59199999999999997</v>
      </c>
    </row>
    <row r="305" spans="1:4" ht="15.75" x14ac:dyDescent="0.25">
      <c r="A305" s="3">
        <v>3127073</v>
      </c>
      <c r="B305" s="4" t="s">
        <v>2565</v>
      </c>
      <c r="C305" s="3" t="s">
        <v>2363</v>
      </c>
      <c r="D305" s="5">
        <v>0.54400000000000004</v>
      </c>
    </row>
    <row r="306" spans="1:4" ht="15.75" x14ac:dyDescent="0.25">
      <c r="A306" s="3">
        <v>3127107</v>
      </c>
      <c r="B306" s="4" t="s">
        <v>2273</v>
      </c>
      <c r="C306" s="3" t="s">
        <v>2311</v>
      </c>
      <c r="D306" s="5">
        <v>0.73</v>
      </c>
    </row>
    <row r="307" spans="1:4" ht="15.75" x14ac:dyDescent="0.25">
      <c r="A307" s="3">
        <v>3127206</v>
      </c>
      <c r="B307" s="4" t="s">
        <v>2566</v>
      </c>
      <c r="C307" s="3" t="s">
        <v>2335</v>
      </c>
      <c r="D307" s="5">
        <v>0.65500000000000003</v>
      </c>
    </row>
    <row r="308" spans="1:4" ht="15.75" x14ac:dyDescent="0.25">
      <c r="A308" s="3">
        <v>3127305</v>
      </c>
      <c r="B308" s="4" t="s">
        <v>2567</v>
      </c>
      <c r="C308" s="3" t="s">
        <v>2317</v>
      </c>
      <c r="D308" s="5">
        <v>0.65400000000000003</v>
      </c>
    </row>
    <row r="309" spans="1:4" ht="15.75" x14ac:dyDescent="0.25">
      <c r="A309" s="3">
        <v>3127339</v>
      </c>
      <c r="B309" s="4" t="s">
        <v>2568</v>
      </c>
      <c r="C309" s="3" t="s">
        <v>2363</v>
      </c>
      <c r="D309" s="5">
        <v>0.65</v>
      </c>
    </row>
    <row r="310" spans="1:4" ht="15.75" x14ac:dyDescent="0.25">
      <c r="A310" s="3">
        <v>3127354</v>
      </c>
      <c r="B310" s="4" t="s">
        <v>2569</v>
      </c>
      <c r="C310" s="3" t="s">
        <v>2363</v>
      </c>
      <c r="D310" s="5">
        <v>0.67900000000000005</v>
      </c>
    </row>
    <row r="311" spans="1:4" ht="15.75" x14ac:dyDescent="0.25">
      <c r="A311" s="3">
        <v>3127370</v>
      </c>
      <c r="B311" s="4" t="s">
        <v>2570</v>
      </c>
      <c r="C311" s="3" t="s">
        <v>2317</v>
      </c>
      <c r="D311" s="5">
        <v>0.64700000000000002</v>
      </c>
    </row>
    <row r="312" spans="1:4" ht="15.75" x14ac:dyDescent="0.25">
      <c r="A312" s="3">
        <v>3127388</v>
      </c>
      <c r="B312" s="4" t="s">
        <v>2571</v>
      </c>
      <c r="C312" s="3" t="s">
        <v>2304</v>
      </c>
      <c r="D312" s="5">
        <v>0.71599999999999997</v>
      </c>
    </row>
    <row r="313" spans="1:4" ht="15.75" x14ac:dyDescent="0.25">
      <c r="A313" s="3">
        <v>3127404</v>
      </c>
      <c r="B313" s="4" t="s">
        <v>2572</v>
      </c>
      <c r="C313" s="3" t="s">
        <v>2318</v>
      </c>
      <c r="D313" s="5">
        <v>0.68300000000000005</v>
      </c>
    </row>
    <row r="314" spans="1:4" ht="15.75" x14ac:dyDescent="0.25">
      <c r="A314" s="3">
        <v>3127503</v>
      </c>
      <c r="B314" s="4" t="s">
        <v>2573</v>
      </c>
      <c r="C314" s="3" t="s">
        <v>2317</v>
      </c>
      <c r="D314" s="5">
        <v>0.60599999999999998</v>
      </c>
    </row>
    <row r="315" spans="1:4" ht="15.75" x14ac:dyDescent="0.25">
      <c r="A315" s="3">
        <v>3127602</v>
      </c>
      <c r="B315" s="4" t="s">
        <v>2574</v>
      </c>
      <c r="C315" s="3" t="s">
        <v>2309</v>
      </c>
      <c r="D315" s="5">
        <v>0.68100000000000005</v>
      </c>
    </row>
    <row r="316" spans="1:4" ht="15.75" x14ac:dyDescent="0.25">
      <c r="A316" s="3">
        <v>3127701</v>
      </c>
      <c r="B316" s="4" t="s">
        <v>558</v>
      </c>
      <c r="C316" s="3" t="s">
        <v>2317</v>
      </c>
      <c r="D316" s="5">
        <v>0.72699999999999998</v>
      </c>
    </row>
    <row r="317" spans="1:4" ht="15.75" x14ac:dyDescent="0.25">
      <c r="A317" s="3">
        <v>3127800</v>
      </c>
      <c r="B317" s="4" t="s">
        <v>1509</v>
      </c>
      <c r="C317" s="3" t="s">
        <v>2363</v>
      </c>
      <c r="D317" s="5">
        <v>0.60399999999999998</v>
      </c>
    </row>
    <row r="318" spans="1:4" ht="15.75" x14ac:dyDescent="0.25">
      <c r="A318" s="3">
        <v>3127909</v>
      </c>
      <c r="B318" s="4" t="s">
        <v>2575</v>
      </c>
      <c r="C318" s="3" t="s">
        <v>2300</v>
      </c>
      <c r="D318" s="5">
        <v>0.73099999999999998</v>
      </c>
    </row>
    <row r="319" spans="1:4" ht="15.75" x14ac:dyDescent="0.25">
      <c r="A319" s="3">
        <v>3128006</v>
      </c>
      <c r="B319" s="4" t="s">
        <v>2576</v>
      </c>
      <c r="C319" s="3" t="s">
        <v>2317</v>
      </c>
      <c r="D319" s="5">
        <v>0.68600000000000005</v>
      </c>
    </row>
    <row r="320" spans="1:4" ht="15.75" x14ac:dyDescent="0.25">
      <c r="A320" s="3">
        <v>3128105</v>
      </c>
      <c r="B320" s="4" t="s">
        <v>2577</v>
      </c>
      <c r="C320" s="3" t="s">
        <v>2313</v>
      </c>
      <c r="D320" s="5">
        <v>0.67900000000000005</v>
      </c>
    </row>
    <row r="321" spans="1:4" ht="15.75" x14ac:dyDescent="0.25">
      <c r="A321" s="3">
        <v>3128204</v>
      </c>
      <c r="B321" s="4" t="s">
        <v>2578</v>
      </c>
      <c r="C321" s="3" t="s">
        <v>2304</v>
      </c>
      <c r="D321" s="5">
        <v>0.623</v>
      </c>
    </row>
    <row r="322" spans="1:4" ht="15.75" x14ac:dyDescent="0.25">
      <c r="A322" s="3">
        <v>3128253</v>
      </c>
      <c r="B322" s="4" t="s">
        <v>2579</v>
      </c>
      <c r="C322" s="3" t="s">
        <v>2363</v>
      </c>
      <c r="D322" s="5">
        <v>0.67700000000000005</v>
      </c>
    </row>
    <row r="323" spans="1:4" ht="15.75" x14ac:dyDescent="0.25">
      <c r="A323" s="3">
        <v>3128303</v>
      </c>
      <c r="B323" s="4" t="s">
        <v>194</v>
      </c>
      <c r="C323" s="3" t="s">
        <v>2313</v>
      </c>
      <c r="D323" s="5">
        <v>0.70099999999999996</v>
      </c>
    </row>
    <row r="324" spans="1:4" ht="15.75" x14ac:dyDescent="0.25">
      <c r="A324" s="3">
        <v>3128402</v>
      </c>
      <c r="B324" s="4" t="s">
        <v>2580</v>
      </c>
      <c r="C324" s="3" t="s">
        <v>2304</v>
      </c>
      <c r="D324" s="5">
        <v>0.67700000000000005</v>
      </c>
    </row>
    <row r="325" spans="1:4" ht="15.75" x14ac:dyDescent="0.25">
      <c r="A325" s="3">
        <v>3128501</v>
      </c>
      <c r="B325" s="4" t="s">
        <v>2581</v>
      </c>
      <c r="C325" s="3" t="s">
        <v>2304</v>
      </c>
      <c r="D325" s="5">
        <v>0.65200000000000002</v>
      </c>
    </row>
    <row r="326" spans="1:4" ht="15.75" x14ac:dyDescent="0.25">
      <c r="A326" s="3">
        <v>3128600</v>
      </c>
      <c r="B326" s="4" t="s">
        <v>2582</v>
      </c>
      <c r="C326" s="3" t="s">
        <v>2341</v>
      </c>
      <c r="D326" s="5">
        <v>0.69</v>
      </c>
    </row>
    <row r="327" spans="1:4" ht="15.75" x14ac:dyDescent="0.25">
      <c r="A327" s="3">
        <v>3128709</v>
      </c>
      <c r="B327" s="4" t="s">
        <v>1169</v>
      </c>
      <c r="C327" s="3" t="s">
        <v>2313</v>
      </c>
      <c r="D327" s="5">
        <v>0.751</v>
      </c>
    </row>
    <row r="328" spans="1:4" ht="15.75" x14ac:dyDescent="0.25">
      <c r="A328" s="3">
        <v>3128808</v>
      </c>
      <c r="B328" s="4" t="s">
        <v>2583</v>
      </c>
      <c r="C328" s="3" t="s">
        <v>2304</v>
      </c>
      <c r="D328" s="5">
        <v>0.68300000000000005</v>
      </c>
    </row>
    <row r="329" spans="1:4" ht="15.75" x14ac:dyDescent="0.25">
      <c r="A329" s="3">
        <v>3128907</v>
      </c>
      <c r="B329" s="4" t="s">
        <v>2584</v>
      </c>
      <c r="C329" s="3" t="s">
        <v>2341</v>
      </c>
      <c r="D329" s="5">
        <v>0.69299999999999995</v>
      </c>
    </row>
    <row r="330" spans="1:4" ht="15.75" x14ac:dyDescent="0.25">
      <c r="A330" s="3">
        <v>3129004</v>
      </c>
      <c r="B330" s="4" t="s">
        <v>2585</v>
      </c>
      <c r="C330" s="3" t="s">
        <v>2304</v>
      </c>
      <c r="D330" s="5">
        <v>0.67400000000000004</v>
      </c>
    </row>
    <row r="331" spans="1:4" ht="15.75" x14ac:dyDescent="0.25">
      <c r="A331" s="3">
        <v>3129103</v>
      </c>
      <c r="B331" s="4" t="s">
        <v>2586</v>
      </c>
      <c r="C331" s="3" t="s">
        <v>2300</v>
      </c>
      <c r="D331" s="5">
        <v>0.68</v>
      </c>
    </row>
    <row r="332" spans="1:4" ht="15.75" x14ac:dyDescent="0.25">
      <c r="A332" s="3">
        <v>3129202</v>
      </c>
      <c r="B332" s="4" t="s">
        <v>2587</v>
      </c>
      <c r="C332" s="3" t="s">
        <v>2318</v>
      </c>
      <c r="D332" s="5">
        <v>0.65700000000000003</v>
      </c>
    </row>
    <row r="333" spans="1:4" ht="15.75" x14ac:dyDescent="0.25">
      <c r="A333" s="3">
        <v>3129301</v>
      </c>
      <c r="B333" s="4" t="s">
        <v>2588</v>
      </c>
      <c r="C333" s="3" t="s">
        <v>2307</v>
      </c>
      <c r="D333" s="5">
        <v>0.65400000000000003</v>
      </c>
    </row>
    <row r="334" spans="1:4" ht="15.75" x14ac:dyDescent="0.25">
      <c r="A334" s="3">
        <v>3129400</v>
      </c>
      <c r="B334" s="4" t="s">
        <v>2589</v>
      </c>
      <c r="C334" s="3" t="s">
        <v>2321</v>
      </c>
      <c r="D334" s="5">
        <v>0.65700000000000003</v>
      </c>
    </row>
    <row r="335" spans="1:4" ht="15.75" x14ac:dyDescent="0.25">
      <c r="A335" s="3">
        <v>3129509</v>
      </c>
      <c r="B335" s="4" t="s">
        <v>2590</v>
      </c>
      <c r="C335" s="3" t="s">
        <v>2311</v>
      </c>
      <c r="D335" s="5">
        <v>0.71799999999999997</v>
      </c>
    </row>
    <row r="336" spans="1:4" ht="15.75" x14ac:dyDescent="0.25">
      <c r="A336" s="3">
        <v>3129608</v>
      </c>
      <c r="B336" s="4" t="s">
        <v>2591</v>
      </c>
      <c r="C336" s="3" t="s">
        <v>2363</v>
      </c>
      <c r="D336" s="5">
        <v>0.61399999999999999</v>
      </c>
    </row>
    <row r="337" spans="1:4" ht="15.75" x14ac:dyDescent="0.25">
      <c r="A337" s="3">
        <v>3129657</v>
      </c>
      <c r="B337" s="4" t="s">
        <v>2592</v>
      </c>
      <c r="C337" s="3" t="s">
        <v>2363</v>
      </c>
      <c r="D337" s="5">
        <v>0.59099999999999997</v>
      </c>
    </row>
    <row r="338" spans="1:4" ht="15.75" x14ac:dyDescent="0.25">
      <c r="A338" s="3">
        <v>3129707</v>
      </c>
      <c r="B338" s="4" t="s">
        <v>2593</v>
      </c>
      <c r="C338" s="3" t="s">
        <v>2313</v>
      </c>
      <c r="D338" s="5">
        <v>0.70599999999999996</v>
      </c>
    </row>
    <row r="339" spans="1:4" ht="15.75" x14ac:dyDescent="0.25">
      <c r="A339" s="3">
        <v>3129806</v>
      </c>
      <c r="B339" s="4" t="s">
        <v>2594</v>
      </c>
      <c r="C339" s="3" t="s">
        <v>2335</v>
      </c>
      <c r="D339" s="5">
        <v>0.70399999999999996</v>
      </c>
    </row>
    <row r="340" spans="1:4" ht="15.75" x14ac:dyDescent="0.25">
      <c r="A340" s="3">
        <v>3129905</v>
      </c>
      <c r="B340" s="4" t="s">
        <v>2595</v>
      </c>
      <c r="C340" s="3" t="s">
        <v>2318</v>
      </c>
      <c r="D340" s="5">
        <v>0.67400000000000004</v>
      </c>
    </row>
    <row r="341" spans="1:4" ht="15.75" x14ac:dyDescent="0.25">
      <c r="A341" s="3">
        <v>3130002</v>
      </c>
      <c r="B341" s="4" t="s">
        <v>2596</v>
      </c>
      <c r="C341" s="3" t="s">
        <v>2313</v>
      </c>
      <c r="D341" s="5">
        <v>0.67500000000000004</v>
      </c>
    </row>
    <row r="342" spans="1:4" ht="15.75" x14ac:dyDescent="0.25">
      <c r="A342" s="3">
        <v>3130051</v>
      </c>
      <c r="B342" s="4" t="s">
        <v>2597</v>
      </c>
      <c r="C342" s="3" t="s">
        <v>2363</v>
      </c>
      <c r="D342" s="5">
        <v>0.624</v>
      </c>
    </row>
    <row r="343" spans="1:4" ht="15.75" x14ac:dyDescent="0.25">
      <c r="A343" s="3">
        <v>3130101</v>
      </c>
      <c r="B343" s="4" t="s">
        <v>2598</v>
      </c>
      <c r="C343" s="3" t="s">
        <v>2335</v>
      </c>
      <c r="D343" s="5">
        <v>0.69799999999999995</v>
      </c>
    </row>
    <row r="344" spans="1:4" ht="15.75" x14ac:dyDescent="0.25">
      <c r="A344" s="3">
        <v>3130200</v>
      </c>
      <c r="B344" s="4" t="s">
        <v>2599</v>
      </c>
      <c r="C344" s="3" t="s">
        <v>2302</v>
      </c>
      <c r="D344" s="5">
        <v>0.65100000000000002</v>
      </c>
    </row>
    <row r="345" spans="1:4" ht="15.75" x14ac:dyDescent="0.25">
      <c r="A345" s="3">
        <v>3130309</v>
      </c>
      <c r="B345" s="4" t="s">
        <v>2600</v>
      </c>
      <c r="C345" s="3" t="s">
        <v>2302</v>
      </c>
      <c r="D345" s="5">
        <v>0.70699999999999996</v>
      </c>
    </row>
    <row r="346" spans="1:4" ht="15.75" x14ac:dyDescent="0.25">
      <c r="A346" s="3">
        <v>3130408</v>
      </c>
      <c r="B346" s="4" t="s">
        <v>2601</v>
      </c>
      <c r="C346" s="3" t="s">
        <v>2313</v>
      </c>
      <c r="D346" s="5">
        <v>0.71399999999999997</v>
      </c>
    </row>
    <row r="347" spans="1:4" ht="15.75" x14ac:dyDescent="0.25">
      <c r="A347" s="3">
        <v>3130507</v>
      </c>
      <c r="B347" s="4" t="s">
        <v>2277</v>
      </c>
      <c r="C347" s="3" t="s">
        <v>2313</v>
      </c>
      <c r="D347" s="5">
        <v>0.68</v>
      </c>
    </row>
    <row r="348" spans="1:4" ht="15.75" x14ac:dyDescent="0.25">
      <c r="A348" s="3">
        <v>3130556</v>
      </c>
      <c r="B348" s="4" t="s">
        <v>2602</v>
      </c>
      <c r="C348" s="3" t="s">
        <v>2307</v>
      </c>
      <c r="D348" s="5">
        <v>0.55300000000000005</v>
      </c>
    </row>
    <row r="349" spans="1:4" ht="15.75" x14ac:dyDescent="0.25">
      <c r="A349" s="3">
        <v>3130606</v>
      </c>
      <c r="B349" s="4" t="s">
        <v>2603</v>
      </c>
      <c r="C349" s="3" t="s">
        <v>2318</v>
      </c>
      <c r="D349" s="5">
        <v>0.69199999999999995</v>
      </c>
    </row>
    <row r="350" spans="1:4" ht="15.75" x14ac:dyDescent="0.25">
      <c r="A350" s="3">
        <v>3130655</v>
      </c>
      <c r="B350" s="4" t="s">
        <v>2604</v>
      </c>
      <c r="C350" s="3" t="s">
        <v>2363</v>
      </c>
      <c r="D350" s="5">
        <v>0.61</v>
      </c>
    </row>
    <row r="351" spans="1:4" ht="15.75" x14ac:dyDescent="0.25">
      <c r="A351" s="3">
        <v>3130705</v>
      </c>
      <c r="B351" s="4" t="s">
        <v>2605</v>
      </c>
      <c r="C351" s="3" t="s">
        <v>2300</v>
      </c>
      <c r="D351" s="5">
        <v>0.67400000000000004</v>
      </c>
    </row>
    <row r="352" spans="1:4" ht="15.75" x14ac:dyDescent="0.25">
      <c r="A352" s="3">
        <v>3130804</v>
      </c>
      <c r="B352" s="4" t="s">
        <v>2606</v>
      </c>
      <c r="C352" s="3" t="s">
        <v>2313</v>
      </c>
      <c r="D352" s="5">
        <v>0.69699999999999995</v>
      </c>
    </row>
    <row r="353" spans="1:4" ht="15.75" x14ac:dyDescent="0.25">
      <c r="A353" s="3">
        <v>3130903</v>
      </c>
      <c r="B353" s="4" t="s">
        <v>526</v>
      </c>
      <c r="C353" s="3" t="s">
        <v>2307</v>
      </c>
      <c r="D353" s="5">
        <v>0.65800000000000003</v>
      </c>
    </row>
    <row r="354" spans="1:4" ht="15.75" x14ac:dyDescent="0.25">
      <c r="A354" s="3">
        <v>3131000</v>
      </c>
      <c r="B354" s="4" t="s">
        <v>2607</v>
      </c>
      <c r="C354" s="3" t="s">
        <v>2335</v>
      </c>
      <c r="D354" s="5">
        <v>0.70199999999999996</v>
      </c>
    </row>
    <row r="355" spans="1:4" ht="15.75" x14ac:dyDescent="0.25">
      <c r="A355" s="3">
        <v>3131109</v>
      </c>
      <c r="B355" s="4" t="s">
        <v>2608</v>
      </c>
      <c r="C355" s="3" t="s">
        <v>2335</v>
      </c>
      <c r="D355" s="5">
        <v>0.66400000000000003</v>
      </c>
    </row>
    <row r="356" spans="1:4" ht="15.75" x14ac:dyDescent="0.25">
      <c r="A356" s="3">
        <v>3131158</v>
      </c>
      <c r="B356" s="4" t="s">
        <v>2609</v>
      </c>
      <c r="C356" s="3" t="s">
        <v>2307</v>
      </c>
      <c r="D356" s="5">
        <v>0.66500000000000004</v>
      </c>
    </row>
    <row r="357" spans="1:4" ht="15.75" x14ac:dyDescent="0.25">
      <c r="A357" s="3">
        <v>3131208</v>
      </c>
      <c r="B357" s="4" t="s">
        <v>2610</v>
      </c>
      <c r="C357" s="3" t="s">
        <v>2304</v>
      </c>
      <c r="D357" s="5">
        <v>0.69299999999999995</v>
      </c>
    </row>
    <row r="358" spans="1:4" ht="15.75" x14ac:dyDescent="0.25">
      <c r="A358" s="3">
        <v>3131307</v>
      </c>
      <c r="B358" s="4" t="s">
        <v>121</v>
      </c>
      <c r="C358" s="3" t="s">
        <v>2307</v>
      </c>
      <c r="D358" s="5">
        <v>0.77100000000000002</v>
      </c>
    </row>
    <row r="359" spans="1:4" ht="15.75" x14ac:dyDescent="0.25">
      <c r="A359" s="3">
        <v>3131406</v>
      </c>
      <c r="B359" s="4" t="s">
        <v>2611</v>
      </c>
      <c r="C359" s="3" t="s">
        <v>2300</v>
      </c>
      <c r="D359" s="5">
        <v>0.69599999999999995</v>
      </c>
    </row>
    <row r="360" spans="1:4" ht="15.75" x14ac:dyDescent="0.25">
      <c r="A360" s="3">
        <v>3131505</v>
      </c>
      <c r="B360" s="4" t="s">
        <v>2612</v>
      </c>
      <c r="C360" s="3" t="s">
        <v>2318</v>
      </c>
      <c r="D360" s="5">
        <v>0.68600000000000005</v>
      </c>
    </row>
    <row r="361" spans="1:4" ht="15.75" x14ac:dyDescent="0.25">
      <c r="A361" s="3">
        <v>3131604</v>
      </c>
      <c r="B361" s="4" t="s">
        <v>2613</v>
      </c>
      <c r="C361" s="3" t="s">
        <v>2300</v>
      </c>
      <c r="D361" s="5">
        <v>0.69499999999999995</v>
      </c>
    </row>
    <row r="362" spans="1:4" ht="15.75" x14ac:dyDescent="0.25">
      <c r="A362" s="3">
        <v>3131703</v>
      </c>
      <c r="B362" s="4" t="s">
        <v>2614</v>
      </c>
      <c r="C362" s="3" t="s">
        <v>2335</v>
      </c>
      <c r="D362" s="5">
        <v>0.75600000000000001</v>
      </c>
    </row>
    <row r="363" spans="1:4" ht="15.75" x14ac:dyDescent="0.25">
      <c r="A363" s="3">
        <v>3131802</v>
      </c>
      <c r="B363" s="4" t="s">
        <v>2615</v>
      </c>
      <c r="C363" s="3" t="s">
        <v>2317</v>
      </c>
      <c r="D363" s="5">
        <v>0.65300000000000002</v>
      </c>
    </row>
    <row r="364" spans="1:4" ht="15.75" x14ac:dyDescent="0.25">
      <c r="A364" s="3">
        <v>3131901</v>
      </c>
      <c r="B364" s="4" t="s">
        <v>112</v>
      </c>
      <c r="C364" s="3" t="s">
        <v>2335</v>
      </c>
      <c r="D364" s="5">
        <v>0.73</v>
      </c>
    </row>
    <row r="365" spans="1:4" ht="15.75" x14ac:dyDescent="0.25">
      <c r="A365" s="3">
        <v>3132008</v>
      </c>
      <c r="B365" s="4" t="s">
        <v>2616</v>
      </c>
      <c r="C365" s="3" t="s">
        <v>2363</v>
      </c>
      <c r="D365" s="5">
        <v>0.628</v>
      </c>
    </row>
    <row r="366" spans="1:4" ht="15.75" x14ac:dyDescent="0.25">
      <c r="A366" s="3">
        <v>3132107</v>
      </c>
      <c r="B366" s="4" t="s">
        <v>2617</v>
      </c>
      <c r="C366" s="3" t="s">
        <v>2363</v>
      </c>
      <c r="D366" s="5">
        <v>0.64100000000000001</v>
      </c>
    </row>
    <row r="367" spans="1:4" ht="15.75" x14ac:dyDescent="0.25">
      <c r="A367" s="3">
        <v>3132206</v>
      </c>
      <c r="B367" s="4" t="s">
        <v>2618</v>
      </c>
      <c r="C367" s="3" t="s">
        <v>2302</v>
      </c>
      <c r="D367" s="5">
        <v>0.69099999999999995</v>
      </c>
    </row>
    <row r="368" spans="1:4" ht="15.75" x14ac:dyDescent="0.25">
      <c r="A368" s="3">
        <v>3132305</v>
      </c>
      <c r="B368" s="4" t="s">
        <v>2619</v>
      </c>
      <c r="C368" s="3" t="s">
        <v>2309</v>
      </c>
      <c r="D368" s="5">
        <v>0.55200000000000005</v>
      </c>
    </row>
    <row r="369" spans="1:4" ht="15.75" x14ac:dyDescent="0.25">
      <c r="A369" s="3">
        <v>3132404</v>
      </c>
      <c r="B369" s="4" t="s">
        <v>2620</v>
      </c>
      <c r="C369" s="3" t="s">
        <v>2318</v>
      </c>
      <c r="D369" s="5">
        <v>0.78700000000000003</v>
      </c>
    </row>
    <row r="370" spans="1:4" ht="15.75" x14ac:dyDescent="0.25">
      <c r="A370" s="3">
        <v>3132503</v>
      </c>
      <c r="B370" s="4" t="s">
        <v>2621</v>
      </c>
      <c r="C370" s="3" t="s">
        <v>2309</v>
      </c>
      <c r="D370" s="5">
        <v>0.64600000000000002</v>
      </c>
    </row>
    <row r="371" spans="1:4" ht="15.75" x14ac:dyDescent="0.25">
      <c r="A371" s="3">
        <v>3132602</v>
      </c>
      <c r="B371" s="4" t="s">
        <v>2622</v>
      </c>
      <c r="C371" s="3" t="s">
        <v>2304</v>
      </c>
      <c r="D371" s="5">
        <v>0.68799999999999994</v>
      </c>
    </row>
    <row r="372" spans="1:4" ht="15.75" x14ac:dyDescent="0.25">
      <c r="A372" s="3">
        <v>3132701</v>
      </c>
      <c r="B372" s="4" t="s">
        <v>2623</v>
      </c>
      <c r="C372" s="3" t="s">
        <v>2309</v>
      </c>
      <c r="D372" s="5">
        <v>0.63400000000000001</v>
      </c>
    </row>
    <row r="373" spans="1:4" ht="15.75" x14ac:dyDescent="0.25">
      <c r="A373" s="3">
        <v>3132800</v>
      </c>
      <c r="B373" s="4" t="s">
        <v>2624</v>
      </c>
      <c r="C373" s="3" t="s">
        <v>2335</v>
      </c>
      <c r="D373" s="5">
        <v>0.63400000000000001</v>
      </c>
    </row>
    <row r="374" spans="1:4" ht="15.75" x14ac:dyDescent="0.25">
      <c r="A374" s="3">
        <v>3132909</v>
      </c>
      <c r="B374" s="4" t="s">
        <v>2625</v>
      </c>
      <c r="C374" s="3" t="s">
        <v>2313</v>
      </c>
      <c r="D374" s="5">
        <v>0.67400000000000004</v>
      </c>
    </row>
    <row r="375" spans="1:4" ht="15.75" x14ac:dyDescent="0.25">
      <c r="A375" s="3">
        <v>3133006</v>
      </c>
      <c r="B375" s="4" t="s">
        <v>536</v>
      </c>
      <c r="C375" s="3" t="s">
        <v>2318</v>
      </c>
      <c r="D375" s="5">
        <v>0.70499999999999996</v>
      </c>
    </row>
    <row r="376" spans="1:4" ht="15.75" x14ac:dyDescent="0.25">
      <c r="A376" s="3">
        <v>3133105</v>
      </c>
      <c r="B376" s="4" t="s">
        <v>2626</v>
      </c>
      <c r="C376" s="3" t="s">
        <v>2318</v>
      </c>
      <c r="D376" s="5">
        <v>0.73899999999999999</v>
      </c>
    </row>
    <row r="377" spans="1:4" ht="15.75" x14ac:dyDescent="0.25">
      <c r="A377" s="3">
        <v>3133204</v>
      </c>
      <c r="B377" s="4" t="s">
        <v>2627</v>
      </c>
      <c r="C377" s="3" t="s">
        <v>2317</v>
      </c>
      <c r="D377" s="5">
        <v>0.65</v>
      </c>
    </row>
    <row r="378" spans="1:4" ht="15.75" x14ac:dyDescent="0.25">
      <c r="A378" s="3">
        <v>3133303</v>
      </c>
      <c r="B378" s="4" t="s">
        <v>2628</v>
      </c>
      <c r="C378" s="3" t="s">
        <v>2309</v>
      </c>
      <c r="D378" s="5">
        <v>0.629</v>
      </c>
    </row>
    <row r="379" spans="1:4" ht="15.75" x14ac:dyDescent="0.25">
      <c r="A379" s="3">
        <v>3133402</v>
      </c>
      <c r="B379" s="4" t="s">
        <v>2629</v>
      </c>
      <c r="C379" s="3" t="s">
        <v>2311</v>
      </c>
      <c r="D379" s="5">
        <v>0.72299999999999998</v>
      </c>
    </row>
    <row r="380" spans="1:4" ht="15.75" x14ac:dyDescent="0.25">
      <c r="A380" s="3">
        <v>3133501</v>
      </c>
      <c r="B380" s="4" t="s">
        <v>1256</v>
      </c>
      <c r="C380" s="3" t="s">
        <v>2302</v>
      </c>
      <c r="D380" s="5">
        <v>0.71299999999999997</v>
      </c>
    </row>
    <row r="381" spans="1:4" ht="15.75" x14ac:dyDescent="0.25">
      <c r="A381" s="3">
        <v>3133600</v>
      </c>
      <c r="B381" s="4" t="s">
        <v>2630</v>
      </c>
      <c r="C381" s="3" t="s">
        <v>2318</v>
      </c>
      <c r="D381" s="5">
        <v>0.72</v>
      </c>
    </row>
    <row r="382" spans="1:4" ht="15.75" x14ac:dyDescent="0.25">
      <c r="A382" s="3">
        <v>3133709</v>
      </c>
      <c r="B382" s="4" t="s">
        <v>2631</v>
      </c>
      <c r="C382" s="3" t="s">
        <v>2302</v>
      </c>
      <c r="D382" s="5">
        <v>0.67700000000000005</v>
      </c>
    </row>
    <row r="383" spans="1:4" ht="15.75" x14ac:dyDescent="0.25">
      <c r="A383" s="3">
        <v>3133758</v>
      </c>
      <c r="B383" s="4" t="s">
        <v>2632</v>
      </c>
      <c r="C383" s="3" t="s">
        <v>2313</v>
      </c>
      <c r="D383" s="5">
        <v>0.77600000000000002</v>
      </c>
    </row>
    <row r="384" spans="1:4" ht="15.75" x14ac:dyDescent="0.25">
      <c r="A384" s="3">
        <v>3133808</v>
      </c>
      <c r="B384" s="4" t="s">
        <v>467</v>
      </c>
      <c r="C384" s="3" t="s">
        <v>2302</v>
      </c>
      <c r="D384" s="5">
        <v>0.75800000000000001</v>
      </c>
    </row>
    <row r="385" spans="1:4" ht="15.75" x14ac:dyDescent="0.25">
      <c r="A385" s="3">
        <v>3133907</v>
      </c>
      <c r="B385" s="4" t="s">
        <v>2633</v>
      </c>
      <c r="C385" s="3" t="s">
        <v>2321</v>
      </c>
      <c r="D385" s="5">
        <v>0.627</v>
      </c>
    </row>
    <row r="386" spans="1:4" ht="15.75" x14ac:dyDescent="0.25">
      <c r="A386" s="3">
        <v>3134004</v>
      </c>
      <c r="B386" s="4" t="s">
        <v>2634</v>
      </c>
      <c r="C386" s="3" t="s">
        <v>2309</v>
      </c>
      <c r="D386" s="5">
        <v>0.6</v>
      </c>
    </row>
    <row r="387" spans="1:4" ht="15.75" x14ac:dyDescent="0.25">
      <c r="A387" s="3">
        <v>3134103</v>
      </c>
      <c r="B387" s="4" t="s">
        <v>2635</v>
      </c>
      <c r="C387" s="3" t="s">
        <v>2317</v>
      </c>
      <c r="D387" s="5">
        <v>0.63500000000000001</v>
      </c>
    </row>
    <row r="388" spans="1:4" ht="15.75" x14ac:dyDescent="0.25">
      <c r="A388" s="3">
        <v>3134202</v>
      </c>
      <c r="B388" s="4" t="s">
        <v>161</v>
      </c>
      <c r="C388" s="3" t="s">
        <v>2300</v>
      </c>
      <c r="D388" s="5">
        <v>0.73899999999999999</v>
      </c>
    </row>
    <row r="389" spans="1:4" ht="15.75" x14ac:dyDescent="0.25">
      <c r="A389" s="3">
        <v>3134301</v>
      </c>
      <c r="B389" s="4" t="s">
        <v>2636</v>
      </c>
      <c r="C389" s="3" t="s">
        <v>2313</v>
      </c>
      <c r="D389" s="5">
        <v>0.72599999999999998</v>
      </c>
    </row>
    <row r="390" spans="1:4" ht="15.75" x14ac:dyDescent="0.25">
      <c r="A390" s="3">
        <v>3134400</v>
      </c>
      <c r="B390" s="4" t="s">
        <v>2637</v>
      </c>
      <c r="C390" s="3" t="s">
        <v>2311</v>
      </c>
      <c r="D390" s="5">
        <v>0.747</v>
      </c>
    </row>
    <row r="391" spans="1:4" ht="15.75" x14ac:dyDescent="0.25">
      <c r="A391" s="3">
        <v>3134509</v>
      </c>
      <c r="B391" s="4" t="s">
        <v>2638</v>
      </c>
      <c r="C391" s="3" t="s">
        <v>2313</v>
      </c>
      <c r="D391" s="5">
        <v>0.72699999999999998</v>
      </c>
    </row>
    <row r="392" spans="1:4" ht="15.75" x14ac:dyDescent="0.25">
      <c r="A392" s="3">
        <v>3134608</v>
      </c>
      <c r="B392" s="4" t="s">
        <v>985</v>
      </c>
      <c r="C392" s="3" t="s">
        <v>2335</v>
      </c>
      <c r="D392" s="5">
        <v>0.68100000000000005</v>
      </c>
    </row>
    <row r="393" spans="1:4" ht="15.75" x14ac:dyDescent="0.25">
      <c r="A393" s="3">
        <v>3134707</v>
      </c>
      <c r="B393" s="4" t="s">
        <v>2639</v>
      </c>
      <c r="C393" s="3" t="s">
        <v>2309</v>
      </c>
      <c r="D393" s="5">
        <v>0.62</v>
      </c>
    </row>
    <row r="394" spans="1:4" ht="15.75" x14ac:dyDescent="0.25">
      <c r="A394" s="3">
        <v>3134806</v>
      </c>
      <c r="B394" s="4" t="s">
        <v>2640</v>
      </c>
      <c r="C394" s="3" t="s">
        <v>2313</v>
      </c>
      <c r="D394" s="5">
        <v>0.66800000000000004</v>
      </c>
    </row>
    <row r="395" spans="1:4" ht="15.75" x14ac:dyDescent="0.25">
      <c r="A395" s="3">
        <v>3134905</v>
      </c>
      <c r="B395" s="4" t="s">
        <v>2641</v>
      </c>
      <c r="C395" s="3" t="s">
        <v>2318</v>
      </c>
      <c r="D395" s="5">
        <v>0.71499999999999997</v>
      </c>
    </row>
    <row r="396" spans="1:4" ht="15.75" x14ac:dyDescent="0.25">
      <c r="A396" s="3">
        <v>3135001</v>
      </c>
      <c r="B396" s="4" t="s">
        <v>2642</v>
      </c>
      <c r="C396" s="3" t="s">
        <v>2307</v>
      </c>
      <c r="D396" s="5">
        <v>0.67900000000000005</v>
      </c>
    </row>
    <row r="397" spans="1:4" ht="15.75" x14ac:dyDescent="0.25">
      <c r="A397" s="3">
        <v>3135050</v>
      </c>
      <c r="B397" s="4" t="s">
        <v>2643</v>
      </c>
      <c r="C397" s="3" t="s">
        <v>2363</v>
      </c>
      <c r="D397" s="5">
        <v>0.63800000000000001</v>
      </c>
    </row>
    <row r="398" spans="1:4" ht="15.75" x14ac:dyDescent="0.25">
      <c r="A398" s="3">
        <v>3135076</v>
      </c>
      <c r="B398" s="4" t="s">
        <v>2644</v>
      </c>
      <c r="C398" s="3" t="s">
        <v>2317</v>
      </c>
      <c r="D398" s="5">
        <v>0.60899999999999999</v>
      </c>
    </row>
    <row r="399" spans="1:4" ht="15.75" x14ac:dyDescent="0.25">
      <c r="A399" s="3">
        <v>3135100</v>
      </c>
      <c r="B399" s="4" t="s">
        <v>2645</v>
      </c>
      <c r="C399" s="3" t="s">
        <v>2363</v>
      </c>
      <c r="D399" s="5">
        <v>0.69599999999999995</v>
      </c>
    </row>
    <row r="400" spans="1:4" ht="15.75" x14ac:dyDescent="0.25">
      <c r="A400" s="3">
        <v>3135209</v>
      </c>
      <c r="B400" s="4" t="s">
        <v>1243</v>
      </c>
      <c r="C400" s="3" t="s">
        <v>2363</v>
      </c>
      <c r="D400" s="5">
        <v>0.65800000000000003</v>
      </c>
    </row>
    <row r="401" spans="1:4" ht="15.75" x14ac:dyDescent="0.25">
      <c r="A401" s="3">
        <v>3135308</v>
      </c>
      <c r="B401" s="4" t="s">
        <v>2646</v>
      </c>
      <c r="C401" s="3" t="s">
        <v>2302</v>
      </c>
      <c r="D401" s="5">
        <v>0.72099999999999997</v>
      </c>
    </row>
    <row r="402" spans="1:4" ht="15.75" x14ac:dyDescent="0.25">
      <c r="A402" s="3">
        <v>3135357</v>
      </c>
      <c r="B402" s="4" t="s">
        <v>2647</v>
      </c>
      <c r="C402" s="3" t="s">
        <v>2363</v>
      </c>
      <c r="D402" s="5">
        <v>0.60799999999999998</v>
      </c>
    </row>
    <row r="403" spans="1:4" ht="15.75" x14ac:dyDescent="0.25">
      <c r="A403" s="3">
        <v>3135407</v>
      </c>
      <c r="B403" s="4" t="s">
        <v>2648</v>
      </c>
      <c r="C403" s="3" t="s">
        <v>2321</v>
      </c>
      <c r="D403" s="5">
        <v>0.66100000000000003</v>
      </c>
    </row>
    <row r="404" spans="1:4" ht="15.75" x14ac:dyDescent="0.25">
      <c r="A404" s="3">
        <v>3135456</v>
      </c>
      <c r="B404" s="4" t="s">
        <v>150</v>
      </c>
      <c r="C404" s="3" t="s">
        <v>2309</v>
      </c>
      <c r="D404" s="5">
        <v>0.624</v>
      </c>
    </row>
    <row r="405" spans="1:4" ht="15.75" x14ac:dyDescent="0.25">
      <c r="A405" s="3">
        <v>3135506</v>
      </c>
      <c r="B405" s="4" t="s">
        <v>2649</v>
      </c>
      <c r="C405" s="3" t="s">
        <v>2304</v>
      </c>
      <c r="D405" s="5">
        <v>0.60099999999999998</v>
      </c>
    </row>
    <row r="406" spans="1:4" ht="15.75" x14ac:dyDescent="0.25">
      <c r="A406" s="3">
        <v>3135605</v>
      </c>
      <c r="B406" s="4" t="s">
        <v>2650</v>
      </c>
      <c r="C406" s="3" t="s">
        <v>2363</v>
      </c>
      <c r="D406" s="5">
        <v>0.64300000000000002</v>
      </c>
    </row>
    <row r="407" spans="1:4" ht="15.75" x14ac:dyDescent="0.25">
      <c r="A407" s="3">
        <v>3135704</v>
      </c>
      <c r="B407" s="4" t="s">
        <v>2651</v>
      </c>
      <c r="C407" s="3" t="s">
        <v>2335</v>
      </c>
      <c r="D407" s="5">
        <v>0.68899999999999995</v>
      </c>
    </row>
    <row r="408" spans="1:4" ht="15.75" x14ac:dyDescent="0.25">
      <c r="A408" s="3">
        <v>3135803</v>
      </c>
      <c r="B408" s="4" t="s">
        <v>1416</v>
      </c>
      <c r="C408" s="3" t="s">
        <v>2309</v>
      </c>
      <c r="D408" s="5">
        <v>0.61499999999999999</v>
      </c>
    </row>
    <row r="409" spans="1:4" ht="15.75" x14ac:dyDescent="0.25">
      <c r="A409" s="3">
        <v>3135902</v>
      </c>
      <c r="B409" s="4" t="s">
        <v>2652</v>
      </c>
      <c r="C409" s="3" t="s">
        <v>2318</v>
      </c>
      <c r="D409" s="5">
        <v>0.65800000000000003</v>
      </c>
    </row>
    <row r="410" spans="1:4" ht="15.75" x14ac:dyDescent="0.25">
      <c r="A410" s="3">
        <v>3136009</v>
      </c>
      <c r="B410" s="4" t="s">
        <v>2653</v>
      </c>
      <c r="C410" s="3" t="s">
        <v>2309</v>
      </c>
      <c r="D410" s="5">
        <v>0.58699999999999997</v>
      </c>
    </row>
    <row r="411" spans="1:4" ht="15.75" x14ac:dyDescent="0.25">
      <c r="A411" s="3">
        <v>3136108</v>
      </c>
      <c r="B411" s="4" t="s">
        <v>2654</v>
      </c>
      <c r="C411" s="3" t="s">
        <v>2307</v>
      </c>
      <c r="D411" s="5">
        <v>0.626</v>
      </c>
    </row>
    <row r="412" spans="1:4" ht="15.75" x14ac:dyDescent="0.25">
      <c r="A412" s="3">
        <v>3136207</v>
      </c>
      <c r="B412" s="4" t="s">
        <v>446</v>
      </c>
      <c r="C412" s="3" t="s">
        <v>2307</v>
      </c>
      <c r="D412" s="5">
        <v>0.75800000000000001</v>
      </c>
    </row>
    <row r="413" spans="1:4" ht="15.75" x14ac:dyDescent="0.25">
      <c r="A413" s="3">
        <v>3136306</v>
      </c>
      <c r="B413" s="4" t="s">
        <v>155</v>
      </c>
      <c r="C413" s="3" t="s">
        <v>2341</v>
      </c>
      <c r="D413" s="5">
        <v>0.69699999999999995</v>
      </c>
    </row>
    <row r="414" spans="1:4" ht="15.75" x14ac:dyDescent="0.25">
      <c r="A414" s="3">
        <v>3136405</v>
      </c>
      <c r="B414" s="4" t="s">
        <v>2655</v>
      </c>
      <c r="C414" s="3" t="s">
        <v>2363</v>
      </c>
      <c r="D414" s="5">
        <v>0.63700000000000001</v>
      </c>
    </row>
    <row r="415" spans="1:4" ht="15.75" x14ac:dyDescent="0.25">
      <c r="A415" s="3">
        <v>3136504</v>
      </c>
      <c r="B415" s="4" t="s">
        <v>2656</v>
      </c>
      <c r="C415" s="3" t="s">
        <v>2309</v>
      </c>
      <c r="D415" s="5">
        <v>0.628</v>
      </c>
    </row>
    <row r="416" spans="1:4" ht="15.75" x14ac:dyDescent="0.25">
      <c r="A416" s="3">
        <v>3136520</v>
      </c>
      <c r="B416" s="4" t="s">
        <v>2657</v>
      </c>
      <c r="C416" s="3" t="s">
        <v>2309</v>
      </c>
      <c r="D416" s="5">
        <v>0.63200000000000001</v>
      </c>
    </row>
    <row r="417" spans="1:4" ht="15.75" x14ac:dyDescent="0.25">
      <c r="A417" s="3">
        <v>3136553</v>
      </c>
      <c r="B417" s="4" t="s">
        <v>2658</v>
      </c>
      <c r="C417" s="3" t="s">
        <v>2317</v>
      </c>
      <c r="D417" s="5">
        <v>0.61699999999999999</v>
      </c>
    </row>
    <row r="418" spans="1:4" ht="15.75" x14ac:dyDescent="0.25">
      <c r="A418" s="3">
        <v>3136579</v>
      </c>
      <c r="B418" s="4" t="s">
        <v>2659</v>
      </c>
      <c r="C418" s="3" t="s">
        <v>2363</v>
      </c>
      <c r="D418" s="5">
        <v>0.56399999999999995</v>
      </c>
    </row>
    <row r="419" spans="1:4" ht="15.75" x14ac:dyDescent="0.25">
      <c r="A419" s="3">
        <v>3136652</v>
      </c>
      <c r="B419" s="4" t="s">
        <v>2660</v>
      </c>
      <c r="C419" s="3" t="s">
        <v>2335</v>
      </c>
      <c r="D419" s="5">
        <v>0.71699999999999997</v>
      </c>
    </row>
    <row r="420" spans="1:4" ht="15.75" x14ac:dyDescent="0.25">
      <c r="A420" s="3">
        <v>3136702</v>
      </c>
      <c r="B420" s="4" t="s">
        <v>198</v>
      </c>
      <c r="C420" s="3" t="s">
        <v>2304</v>
      </c>
      <c r="D420" s="5">
        <v>0.77800000000000002</v>
      </c>
    </row>
    <row r="421" spans="1:4" ht="15.75" x14ac:dyDescent="0.25">
      <c r="A421" s="3">
        <v>3136801</v>
      </c>
      <c r="B421" s="4" t="s">
        <v>2661</v>
      </c>
      <c r="C421" s="3" t="s">
        <v>2363</v>
      </c>
      <c r="D421" s="5">
        <v>0.66900000000000004</v>
      </c>
    </row>
    <row r="422" spans="1:4" ht="15.75" x14ac:dyDescent="0.25">
      <c r="A422" s="3">
        <v>3136900</v>
      </c>
      <c r="B422" s="4" t="s">
        <v>2662</v>
      </c>
      <c r="C422" s="3" t="s">
        <v>2313</v>
      </c>
      <c r="D422" s="5">
        <v>0.72299999999999998</v>
      </c>
    </row>
    <row r="423" spans="1:4" ht="15.75" x14ac:dyDescent="0.25">
      <c r="A423" s="3">
        <v>3136959</v>
      </c>
      <c r="B423" s="4" t="s">
        <v>2663</v>
      </c>
      <c r="C423" s="3" t="s">
        <v>2363</v>
      </c>
      <c r="D423" s="5">
        <v>0.59199999999999997</v>
      </c>
    </row>
    <row r="424" spans="1:4" ht="15.75" x14ac:dyDescent="0.25">
      <c r="A424" s="3">
        <v>3137007</v>
      </c>
      <c r="B424" s="4" t="s">
        <v>2664</v>
      </c>
      <c r="C424" s="3" t="s">
        <v>2309</v>
      </c>
      <c r="D424" s="5">
        <v>0.54100000000000004</v>
      </c>
    </row>
    <row r="425" spans="1:4" ht="15.75" x14ac:dyDescent="0.25">
      <c r="A425" s="3">
        <v>3137106</v>
      </c>
      <c r="B425" s="4" t="s">
        <v>2665</v>
      </c>
      <c r="C425" s="3" t="s">
        <v>2341</v>
      </c>
      <c r="D425" s="5">
        <v>0.71799999999999997</v>
      </c>
    </row>
    <row r="426" spans="1:4" ht="15.75" x14ac:dyDescent="0.25">
      <c r="A426" s="3">
        <v>3137205</v>
      </c>
      <c r="B426" s="4" t="s">
        <v>995</v>
      </c>
      <c r="C426" s="3" t="s">
        <v>2302</v>
      </c>
      <c r="D426" s="5">
        <v>0.73199999999999998</v>
      </c>
    </row>
    <row r="427" spans="1:4" ht="15.75" x14ac:dyDescent="0.25">
      <c r="A427" s="3">
        <v>3137304</v>
      </c>
      <c r="B427" s="4" t="s">
        <v>2666</v>
      </c>
      <c r="C427" s="3" t="s">
        <v>2363</v>
      </c>
      <c r="D427" s="5">
        <v>0.63400000000000001</v>
      </c>
    </row>
    <row r="428" spans="1:4" ht="15.75" x14ac:dyDescent="0.25">
      <c r="A428" s="3">
        <v>3137403</v>
      </c>
      <c r="B428" s="4" t="s">
        <v>2667</v>
      </c>
      <c r="C428" s="3" t="s">
        <v>2321</v>
      </c>
      <c r="D428" s="5">
        <v>0.67600000000000005</v>
      </c>
    </row>
    <row r="429" spans="1:4" ht="15.75" x14ac:dyDescent="0.25">
      <c r="A429" s="3">
        <v>3137502</v>
      </c>
      <c r="B429" s="4" t="s">
        <v>2668</v>
      </c>
      <c r="C429" s="3" t="s">
        <v>2341</v>
      </c>
      <c r="D429" s="5">
        <v>0.70299999999999996</v>
      </c>
    </row>
    <row r="430" spans="1:4" ht="15.75" x14ac:dyDescent="0.25">
      <c r="A430" s="3">
        <v>3137536</v>
      </c>
      <c r="B430" s="4" t="s">
        <v>2669</v>
      </c>
      <c r="C430" s="3" t="s">
        <v>2341</v>
      </c>
      <c r="D430" s="5">
        <v>0.67900000000000005</v>
      </c>
    </row>
    <row r="431" spans="1:4" ht="15.75" x14ac:dyDescent="0.25">
      <c r="A431" s="3">
        <v>3137601</v>
      </c>
      <c r="B431" s="4" t="s">
        <v>621</v>
      </c>
      <c r="C431" s="3" t="s">
        <v>2335</v>
      </c>
      <c r="D431" s="5">
        <v>0.77700000000000002</v>
      </c>
    </row>
    <row r="432" spans="1:4" ht="15.75" x14ac:dyDescent="0.25">
      <c r="A432" s="3">
        <v>3137700</v>
      </c>
      <c r="B432" s="4" t="s">
        <v>2670</v>
      </c>
      <c r="C432" s="3" t="s">
        <v>2304</v>
      </c>
      <c r="D432" s="5">
        <v>0.66100000000000003</v>
      </c>
    </row>
    <row r="433" spans="1:4" ht="15.75" x14ac:dyDescent="0.25">
      <c r="A433" s="3">
        <v>3137809</v>
      </c>
      <c r="B433" s="4" t="s">
        <v>416</v>
      </c>
      <c r="C433" s="3" t="s">
        <v>2318</v>
      </c>
      <c r="D433" s="5">
        <v>0.71099999999999997</v>
      </c>
    </row>
    <row r="434" spans="1:4" ht="15.75" x14ac:dyDescent="0.25">
      <c r="A434" s="3">
        <v>3137908</v>
      </c>
      <c r="B434" s="4" t="s">
        <v>2671</v>
      </c>
      <c r="C434" s="3" t="s">
        <v>2321</v>
      </c>
      <c r="D434" s="5">
        <v>0.65500000000000003</v>
      </c>
    </row>
    <row r="435" spans="1:4" ht="15.75" x14ac:dyDescent="0.25">
      <c r="A435" s="3">
        <v>3138005</v>
      </c>
      <c r="B435" s="4" t="s">
        <v>2672</v>
      </c>
      <c r="C435" s="3" t="s">
        <v>2304</v>
      </c>
      <c r="D435" s="5">
        <v>0.71399999999999997</v>
      </c>
    </row>
    <row r="436" spans="1:4" ht="15.75" x14ac:dyDescent="0.25">
      <c r="A436" s="3">
        <v>3138104</v>
      </c>
      <c r="B436" s="4" t="s">
        <v>2673</v>
      </c>
      <c r="C436" s="3" t="s">
        <v>2363</v>
      </c>
      <c r="D436" s="5">
        <v>0.629</v>
      </c>
    </row>
    <row r="437" spans="1:4" ht="15.75" x14ac:dyDescent="0.25">
      <c r="A437" s="3">
        <v>3138203</v>
      </c>
      <c r="B437" s="4" t="s">
        <v>1832</v>
      </c>
      <c r="C437" s="3" t="s">
        <v>2313</v>
      </c>
      <c r="D437" s="5">
        <v>0.78200000000000003</v>
      </c>
    </row>
    <row r="438" spans="1:4" ht="15.75" x14ac:dyDescent="0.25">
      <c r="A438" s="3">
        <v>3138302</v>
      </c>
      <c r="B438" s="4" t="s">
        <v>2674</v>
      </c>
      <c r="C438" s="3" t="s">
        <v>2302</v>
      </c>
      <c r="D438" s="5">
        <v>0.71</v>
      </c>
    </row>
    <row r="439" spans="1:4" ht="15.75" x14ac:dyDescent="0.25">
      <c r="A439" s="3">
        <v>3138351</v>
      </c>
      <c r="B439" s="4" t="s">
        <v>2675</v>
      </c>
      <c r="C439" s="3" t="s">
        <v>2309</v>
      </c>
      <c r="D439" s="5">
        <v>0.67</v>
      </c>
    </row>
    <row r="440" spans="1:4" ht="15.75" x14ac:dyDescent="0.25">
      <c r="A440" s="3">
        <v>3138401</v>
      </c>
      <c r="B440" s="4" t="s">
        <v>2676</v>
      </c>
      <c r="C440" s="3" t="s">
        <v>2304</v>
      </c>
      <c r="D440" s="5">
        <v>0.72599999999999998</v>
      </c>
    </row>
    <row r="441" spans="1:4" ht="15.75" x14ac:dyDescent="0.25">
      <c r="A441" s="3">
        <v>3138500</v>
      </c>
      <c r="B441" s="4" t="s">
        <v>2677</v>
      </c>
      <c r="C441" s="3" t="s">
        <v>2304</v>
      </c>
      <c r="D441" s="5">
        <v>0.67200000000000004</v>
      </c>
    </row>
    <row r="442" spans="1:4" ht="15.75" x14ac:dyDescent="0.25">
      <c r="A442" s="3">
        <v>3138609</v>
      </c>
      <c r="B442" s="4" t="s">
        <v>2678</v>
      </c>
      <c r="C442" s="3" t="s">
        <v>2304</v>
      </c>
      <c r="D442" s="5">
        <v>0.71</v>
      </c>
    </row>
    <row r="443" spans="1:4" ht="15.75" x14ac:dyDescent="0.25">
      <c r="A443" s="3">
        <v>3138625</v>
      </c>
      <c r="B443" s="4" t="s">
        <v>2679</v>
      </c>
      <c r="C443" s="3" t="s">
        <v>2311</v>
      </c>
      <c r="D443" s="5">
        <v>0.71</v>
      </c>
    </row>
    <row r="444" spans="1:4" ht="15.75" x14ac:dyDescent="0.25">
      <c r="A444" s="3">
        <v>3138658</v>
      </c>
      <c r="B444" s="4" t="s">
        <v>2680</v>
      </c>
      <c r="C444" s="3" t="s">
        <v>2363</v>
      </c>
      <c r="D444" s="5">
        <v>0.64600000000000002</v>
      </c>
    </row>
    <row r="445" spans="1:4" ht="15.75" x14ac:dyDescent="0.25">
      <c r="A445" s="3">
        <v>3138674</v>
      </c>
      <c r="B445" s="4" t="s">
        <v>2681</v>
      </c>
      <c r="C445" s="3" t="s">
        <v>2304</v>
      </c>
      <c r="D445" s="5">
        <v>0.60799999999999998</v>
      </c>
    </row>
    <row r="446" spans="1:4" ht="15.75" x14ac:dyDescent="0.25">
      <c r="A446" s="3">
        <v>3138682</v>
      </c>
      <c r="B446" s="4" t="s">
        <v>2682</v>
      </c>
      <c r="C446" s="3" t="s">
        <v>2363</v>
      </c>
      <c r="D446" s="5">
        <v>0.61399999999999999</v>
      </c>
    </row>
    <row r="447" spans="1:4" ht="15.75" x14ac:dyDescent="0.25">
      <c r="A447" s="3">
        <v>3138708</v>
      </c>
      <c r="B447" s="4" t="s">
        <v>2683</v>
      </c>
      <c r="C447" s="3" t="s">
        <v>2313</v>
      </c>
      <c r="D447" s="5">
        <v>0.67800000000000005</v>
      </c>
    </row>
    <row r="448" spans="1:4" ht="15.75" x14ac:dyDescent="0.25">
      <c r="A448" s="3">
        <v>3138807</v>
      </c>
      <c r="B448" s="4" t="s">
        <v>2684</v>
      </c>
      <c r="C448" s="3" t="s">
        <v>2302</v>
      </c>
      <c r="D448" s="5">
        <v>0.72399999999999998</v>
      </c>
    </row>
    <row r="449" spans="1:4" ht="15.75" x14ac:dyDescent="0.25">
      <c r="A449" s="3">
        <v>3138906</v>
      </c>
      <c r="B449" s="4" t="s">
        <v>2685</v>
      </c>
      <c r="C449" s="3" t="s">
        <v>2309</v>
      </c>
      <c r="D449" s="5">
        <v>0.64</v>
      </c>
    </row>
    <row r="450" spans="1:4" ht="15.75" x14ac:dyDescent="0.25">
      <c r="A450" s="3">
        <v>3139003</v>
      </c>
      <c r="B450" s="4" t="s">
        <v>2686</v>
      </c>
      <c r="C450" s="3" t="s">
        <v>2313</v>
      </c>
      <c r="D450" s="5">
        <v>0.71499999999999997</v>
      </c>
    </row>
    <row r="451" spans="1:4" ht="15.75" x14ac:dyDescent="0.25">
      <c r="A451" s="3">
        <v>3139102</v>
      </c>
      <c r="B451" s="4" t="s">
        <v>2687</v>
      </c>
      <c r="C451" s="3" t="s">
        <v>2321</v>
      </c>
      <c r="D451" s="5">
        <v>0.69899999999999995</v>
      </c>
    </row>
    <row r="452" spans="1:4" ht="15.75" x14ac:dyDescent="0.25">
      <c r="A452" s="3">
        <v>3139201</v>
      </c>
      <c r="B452" s="4" t="s">
        <v>705</v>
      </c>
      <c r="C452" s="3" t="s">
        <v>2309</v>
      </c>
      <c r="D452" s="5">
        <v>0.61799999999999999</v>
      </c>
    </row>
    <row r="453" spans="1:4" ht="15.75" x14ac:dyDescent="0.25">
      <c r="A453" s="3">
        <v>3139250</v>
      </c>
      <c r="B453" s="4" t="s">
        <v>2688</v>
      </c>
      <c r="C453" s="3" t="s">
        <v>2363</v>
      </c>
      <c r="D453" s="5">
        <v>0.61799999999999999</v>
      </c>
    </row>
    <row r="454" spans="1:4" ht="15.75" x14ac:dyDescent="0.25">
      <c r="A454" s="3">
        <v>3139300</v>
      </c>
      <c r="B454" s="4" t="s">
        <v>2689</v>
      </c>
      <c r="C454" s="3" t="s">
        <v>2363</v>
      </c>
      <c r="D454" s="5">
        <v>0.64200000000000002</v>
      </c>
    </row>
    <row r="455" spans="1:4" ht="15.75" x14ac:dyDescent="0.25">
      <c r="A455" s="3">
        <v>3139409</v>
      </c>
      <c r="B455" s="4" t="s">
        <v>947</v>
      </c>
      <c r="C455" s="3" t="s">
        <v>2304</v>
      </c>
      <c r="D455" s="5">
        <v>0.68899999999999995</v>
      </c>
    </row>
    <row r="456" spans="1:4" ht="15.75" x14ac:dyDescent="0.25">
      <c r="A456" s="3">
        <v>3139508</v>
      </c>
      <c r="B456" s="4" t="s">
        <v>2690</v>
      </c>
      <c r="C456" s="3" t="s">
        <v>2304</v>
      </c>
      <c r="D456" s="5">
        <v>0.69699999999999995</v>
      </c>
    </row>
    <row r="457" spans="1:4" ht="15.75" x14ac:dyDescent="0.25">
      <c r="A457" s="3">
        <v>3139607</v>
      </c>
      <c r="B457" s="4" t="s">
        <v>2691</v>
      </c>
      <c r="C457" s="3" t="s">
        <v>2317</v>
      </c>
      <c r="D457" s="5">
        <v>0.67500000000000004</v>
      </c>
    </row>
    <row r="458" spans="1:4" ht="15.75" x14ac:dyDescent="0.25">
      <c r="A458" s="3">
        <v>3139805</v>
      </c>
      <c r="B458" s="4" t="s">
        <v>1707</v>
      </c>
      <c r="C458" s="3" t="s">
        <v>2304</v>
      </c>
      <c r="D458" s="5">
        <v>0.68400000000000005</v>
      </c>
    </row>
    <row r="459" spans="1:4" ht="15.75" x14ac:dyDescent="0.25">
      <c r="A459" s="3">
        <v>3139706</v>
      </c>
      <c r="B459" s="4" t="s">
        <v>2692</v>
      </c>
      <c r="C459" s="3" t="s">
        <v>2302</v>
      </c>
      <c r="D459" s="5">
        <v>0.67200000000000004</v>
      </c>
    </row>
    <row r="460" spans="1:4" ht="15.75" x14ac:dyDescent="0.25">
      <c r="A460" s="3">
        <v>3139904</v>
      </c>
      <c r="B460" s="4" t="s">
        <v>2693</v>
      </c>
      <c r="C460" s="3" t="s">
        <v>2318</v>
      </c>
      <c r="D460" s="5">
        <v>0.70199999999999996</v>
      </c>
    </row>
    <row r="461" spans="1:4" ht="15.75" x14ac:dyDescent="0.25">
      <c r="A461" s="3">
        <v>3140001</v>
      </c>
      <c r="B461" s="4" t="s">
        <v>578</v>
      </c>
      <c r="C461" s="3" t="s">
        <v>2335</v>
      </c>
      <c r="D461" s="5">
        <v>0.74199999999999999</v>
      </c>
    </row>
    <row r="462" spans="1:4" ht="15.75" x14ac:dyDescent="0.25">
      <c r="A462" s="3">
        <v>3140100</v>
      </c>
      <c r="B462" s="4" t="s">
        <v>2694</v>
      </c>
      <c r="C462" s="3" t="s">
        <v>2317</v>
      </c>
      <c r="D462" s="5">
        <v>0.61499999999999999</v>
      </c>
    </row>
    <row r="463" spans="1:4" ht="15.75" x14ac:dyDescent="0.25">
      <c r="A463" s="3">
        <v>3140159</v>
      </c>
      <c r="B463" s="4" t="s">
        <v>2695</v>
      </c>
      <c r="C463" s="3" t="s">
        <v>2335</v>
      </c>
      <c r="D463" s="5">
        <v>0.69899999999999995</v>
      </c>
    </row>
    <row r="464" spans="1:4" ht="15.75" x14ac:dyDescent="0.25">
      <c r="A464" s="3">
        <v>3140209</v>
      </c>
      <c r="B464" s="4" t="s">
        <v>2696</v>
      </c>
      <c r="C464" s="3" t="s">
        <v>2304</v>
      </c>
      <c r="D464" s="5">
        <v>0.68</v>
      </c>
    </row>
    <row r="465" spans="1:4" ht="15.75" x14ac:dyDescent="0.25">
      <c r="A465" s="3">
        <v>3140308</v>
      </c>
      <c r="B465" s="4" t="s">
        <v>2697</v>
      </c>
      <c r="C465" s="3" t="s">
        <v>2307</v>
      </c>
      <c r="D465" s="5">
        <v>0.65700000000000003</v>
      </c>
    </row>
    <row r="466" spans="1:4" ht="15.75" x14ac:dyDescent="0.25">
      <c r="A466" s="3">
        <v>3140407</v>
      </c>
      <c r="B466" s="4" t="s">
        <v>2698</v>
      </c>
      <c r="C466" s="3" t="s">
        <v>2318</v>
      </c>
      <c r="D466" s="5">
        <v>0.65</v>
      </c>
    </row>
    <row r="467" spans="1:4" ht="15.75" x14ac:dyDescent="0.25">
      <c r="A467" s="3">
        <v>3140506</v>
      </c>
      <c r="B467" s="4" t="s">
        <v>2699</v>
      </c>
      <c r="C467" s="3" t="s">
        <v>2302</v>
      </c>
      <c r="D467" s="5">
        <v>0.66900000000000004</v>
      </c>
    </row>
    <row r="468" spans="1:4" ht="15.75" x14ac:dyDescent="0.25">
      <c r="A468" s="3">
        <v>3140530</v>
      </c>
      <c r="B468" s="4" t="s">
        <v>2700</v>
      </c>
      <c r="C468" s="3" t="s">
        <v>2304</v>
      </c>
      <c r="D468" s="5">
        <v>0.63500000000000001</v>
      </c>
    </row>
    <row r="469" spans="1:4" ht="15.75" x14ac:dyDescent="0.25">
      <c r="A469" s="3">
        <v>3140555</v>
      </c>
      <c r="B469" s="4" t="s">
        <v>2701</v>
      </c>
      <c r="C469" s="3" t="s">
        <v>2309</v>
      </c>
      <c r="D469" s="5">
        <v>0.58099999999999996</v>
      </c>
    </row>
    <row r="470" spans="1:4" ht="15.75" x14ac:dyDescent="0.25">
      <c r="A470" s="3">
        <v>3140605</v>
      </c>
      <c r="B470" s="4" t="s">
        <v>2702</v>
      </c>
      <c r="C470" s="3" t="s">
        <v>2317</v>
      </c>
      <c r="D470" s="5">
        <v>0.59699999999999998</v>
      </c>
    </row>
    <row r="471" spans="1:4" ht="15.75" x14ac:dyDescent="0.25">
      <c r="A471" s="3">
        <v>3140704</v>
      </c>
      <c r="B471" s="4" t="s">
        <v>2703</v>
      </c>
      <c r="C471" s="3" t="s">
        <v>2335</v>
      </c>
      <c r="D471" s="5">
        <v>0.70399999999999996</v>
      </c>
    </row>
    <row r="472" spans="1:4" ht="15.75" x14ac:dyDescent="0.25">
      <c r="A472" s="3">
        <v>3171501</v>
      </c>
      <c r="B472" s="4" t="s">
        <v>2704</v>
      </c>
      <c r="C472" s="3" t="s">
        <v>2317</v>
      </c>
      <c r="D472" s="5">
        <v>0.61199999999999999</v>
      </c>
    </row>
    <row r="473" spans="1:4" ht="15.75" x14ac:dyDescent="0.25">
      <c r="A473" s="3">
        <v>3140803</v>
      </c>
      <c r="B473" s="4" t="s">
        <v>2705</v>
      </c>
      <c r="C473" s="3" t="s">
        <v>2304</v>
      </c>
      <c r="D473" s="5">
        <v>0.72</v>
      </c>
    </row>
    <row r="474" spans="1:4" ht="15.75" x14ac:dyDescent="0.25">
      <c r="A474" s="3">
        <v>3140852</v>
      </c>
      <c r="B474" s="4" t="s">
        <v>2706</v>
      </c>
      <c r="C474" s="3" t="s">
        <v>2363</v>
      </c>
      <c r="D474" s="5">
        <v>0.61599999999999999</v>
      </c>
    </row>
    <row r="475" spans="1:4" ht="15.75" x14ac:dyDescent="0.25">
      <c r="A475" s="3">
        <v>3140902</v>
      </c>
      <c r="B475" s="4" t="s">
        <v>2707</v>
      </c>
      <c r="C475" s="3" t="s">
        <v>2304</v>
      </c>
      <c r="D475" s="5">
        <v>0.63100000000000001</v>
      </c>
    </row>
    <row r="476" spans="1:4" ht="15.75" x14ac:dyDescent="0.25">
      <c r="A476" s="3">
        <v>3141009</v>
      </c>
      <c r="B476" s="4" t="s">
        <v>2708</v>
      </c>
      <c r="C476" s="3" t="s">
        <v>2363</v>
      </c>
      <c r="D476" s="5">
        <v>0.66200000000000003</v>
      </c>
    </row>
    <row r="477" spans="1:4" ht="15.75" x14ac:dyDescent="0.25">
      <c r="A477" s="3">
        <v>3141108</v>
      </c>
      <c r="B477" s="4" t="s">
        <v>2709</v>
      </c>
      <c r="C477" s="3" t="s">
        <v>2335</v>
      </c>
      <c r="D477" s="5">
        <v>0.73099999999999998</v>
      </c>
    </row>
    <row r="478" spans="1:4" ht="15.75" x14ac:dyDescent="0.25">
      <c r="A478" s="3">
        <v>3141207</v>
      </c>
      <c r="B478" s="4" t="s">
        <v>2710</v>
      </c>
      <c r="C478" s="3" t="s">
        <v>2341</v>
      </c>
      <c r="D478" s="5">
        <v>0.70699999999999996</v>
      </c>
    </row>
    <row r="479" spans="1:4" ht="15.75" x14ac:dyDescent="0.25">
      <c r="A479" s="3">
        <v>3141306</v>
      </c>
      <c r="B479" s="4" t="s">
        <v>2711</v>
      </c>
      <c r="C479" s="3" t="s">
        <v>2302</v>
      </c>
      <c r="D479" s="5">
        <v>0.71099999999999997</v>
      </c>
    </row>
    <row r="480" spans="1:4" ht="15.75" x14ac:dyDescent="0.25">
      <c r="A480" s="3">
        <v>3141405</v>
      </c>
      <c r="B480" s="4" t="s">
        <v>2712</v>
      </c>
      <c r="C480" s="3" t="s">
        <v>2309</v>
      </c>
      <c r="D480" s="5">
        <v>0.624</v>
      </c>
    </row>
    <row r="481" spans="1:4" ht="15.75" x14ac:dyDescent="0.25">
      <c r="A481" s="3">
        <v>3141504</v>
      </c>
      <c r="B481" s="4" t="s">
        <v>2713</v>
      </c>
      <c r="C481" s="3" t="s">
        <v>2317</v>
      </c>
      <c r="D481" s="5">
        <v>0.626</v>
      </c>
    </row>
    <row r="482" spans="1:4" ht="15.75" x14ac:dyDescent="0.25">
      <c r="A482" s="3">
        <v>3141603</v>
      </c>
      <c r="B482" s="4" t="s">
        <v>2714</v>
      </c>
      <c r="C482" s="3" t="s">
        <v>2304</v>
      </c>
      <c r="D482" s="5">
        <v>0.66400000000000003</v>
      </c>
    </row>
    <row r="483" spans="1:4" ht="15.75" x14ac:dyDescent="0.25">
      <c r="A483" s="3">
        <v>3141702</v>
      </c>
      <c r="B483" s="4" t="s">
        <v>2715</v>
      </c>
      <c r="C483" s="3" t="s">
        <v>2307</v>
      </c>
      <c r="D483" s="5">
        <v>0.65600000000000003</v>
      </c>
    </row>
    <row r="484" spans="1:4" ht="15.75" x14ac:dyDescent="0.25">
      <c r="A484" s="3">
        <v>3141801</v>
      </c>
      <c r="B484" s="4" t="s">
        <v>2716</v>
      </c>
      <c r="C484" s="3" t="s">
        <v>2309</v>
      </c>
      <c r="D484" s="5">
        <v>0.63300000000000001</v>
      </c>
    </row>
    <row r="485" spans="1:4" ht="15.75" x14ac:dyDescent="0.25">
      <c r="A485" s="3">
        <v>3141900</v>
      </c>
      <c r="B485" s="4" t="s">
        <v>2717</v>
      </c>
      <c r="C485" s="3" t="s">
        <v>2318</v>
      </c>
      <c r="D485" s="5">
        <v>0.65800000000000003</v>
      </c>
    </row>
    <row r="486" spans="1:4" ht="15.75" x14ac:dyDescent="0.25">
      <c r="A486" s="3">
        <v>3142007</v>
      </c>
      <c r="B486" s="4" t="s">
        <v>2718</v>
      </c>
      <c r="C486" s="3" t="s">
        <v>2363</v>
      </c>
      <c r="D486" s="5">
        <v>0.66500000000000004</v>
      </c>
    </row>
    <row r="487" spans="1:4" ht="15.75" x14ac:dyDescent="0.25">
      <c r="A487" s="3">
        <v>3142106</v>
      </c>
      <c r="B487" s="4" t="s">
        <v>2719</v>
      </c>
      <c r="C487" s="3" t="s">
        <v>2304</v>
      </c>
      <c r="D487" s="5">
        <v>0.66300000000000003</v>
      </c>
    </row>
    <row r="488" spans="1:4" ht="15.75" x14ac:dyDescent="0.25">
      <c r="A488" s="3">
        <v>3142205</v>
      </c>
      <c r="B488" s="4" t="s">
        <v>2720</v>
      </c>
      <c r="C488" s="3" t="s">
        <v>2304</v>
      </c>
      <c r="D488" s="5">
        <v>0.68</v>
      </c>
    </row>
    <row r="489" spans="1:4" ht="15.75" x14ac:dyDescent="0.25">
      <c r="A489" s="3">
        <v>3142254</v>
      </c>
      <c r="B489" s="4" t="s">
        <v>2721</v>
      </c>
      <c r="C489" s="3" t="s">
        <v>2363</v>
      </c>
      <c r="D489" s="5">
        <v>0.59299999999999997</v>
      </c>
    </row>
    <row r="490" spans="1:4" ht="15.75" x14ac:dyDescent="0.25">
      <c r="A490" s="3">
        <v>3142304</v>
      </c>
      <c r="B490" s="4" t="s">
        <v>2722</v>
      </c>
      <c r="C490" s="3" t="s">
        <v>2335</v>
      </c>
      <c r="D490" s="5">
        <v>0.63800000000000001</v>
      </c>
    </row>
    <row r="491" spans="1:4" ht="15.75" x14ac:dyDescent="0.25">
      <c r="A491" s="3">
        <v>3142403</v>
      </c>
      <c r="B491" s="4" t="s">
        <v>2723</v>
      </c>
      <c r="C491" s="3" t="s">
        <v>2302</v>
      </c>
      <c r="D491" s="5">
        <v>0.72099999999999997</v>
      </c>
    </row>
    <row r="492" spans="1:4" ht="15.75" x14ac:dyDescent="0.25">
      <c r="A492" s="3">
        <v>3142502</v>
      </c>
      <c r="B492" s="4" t="s">
        <v>2724</v>
      </c>
      <c r="C492" s="3" t="s">
        <v>2335</v>
      </c>
      <c r="D492" s="5">
        <v>0.65</v>
      </c>
    </row>
    <row r="493" spans="1:4" ht="15.75" x14ac:dyDescent="0.25">
      <c r="A493" s="3">
        <v>3142601</v>
      </c>
      <c r="B493" s="4" t="s">
        <v>1240</v>
      </c>
      <c r="C493" s="3" t="s">
        <v>2313</v>
      </c>
      <c r="D493" s="5">
        <v>0.72099999999999997</v>
      </c>
    </row>
    <row r="494" spans="1:4" ht="15.75" x14ac:dyDescent="0.25">
      <c r="A494" s="3">
        <v>3142700</v>
      </c>
      <c r="B494" s="4" t="s">
        <v>2725</v>
      </c>
      <c r="C494" s="3" t="s">
        <v>2363</v>
      </c>
      <c r="D494" s="5">
        <v>0.61299999999999999</v>
      </c>
    </row>
    <row r="495" spans="1:4" ht="15.75" x14ac:dyDescent="0.25">
      <c r="A495" s="3">
        <v>3142809</v>
      </c>
      <c r="B495" s="4" t="s">
        <v>2260</v>
      </c>
      <c r="C495" s="3" t="s">
        <v>2300</v>
      </c>
      <c r="D495" s="5">
        <v>0.67400000000000004</v>
      </c>
    </row>
    <row r="496" spans="1:4" ht="15.75" x14ac:dyDescent="0.25">
      <c r="A496" s="3">
        <v>3142908</v>
      </c>
      <c r="B496" s="4" t="s">
        <v>2726</v>
      </c>
      <c r="C496" s="3" t="s">
        <v>2363</v>
      </c>
      <c r="D496" s="5">
        <v>0.65900000000000003</v>
      </c>
    </row>
    <row r="497" spans="1:4" ht="15.75" x14ac:dyDescent="0.25">
      <c r="A497" s="3">
        <v>3143005</v>
      </c>
      <c r="B497" s="4" t="s">
        <v>2727</v>
      </c>
      <c r="C497" s="3" t="s">
        <v>2313</v>
      </c>
      <c r="D497" s="5">
        <v>0.68799999999999994</v>
      </c>
    </row>
    <row r="498" spans="1:4" ht="15.75" x14ac:dyDescent="0.25">
      <c r="A498" s="3">
        <v>3143104</v>
      </c>
      <c r="B498" s="4" t="s">
        <v>2728</v>
      </c>
      <c r="C498" s="3" t="s">
        <v>2300</v>
      </c>
      <c r="D498" s="5">
        <v>0.72799999999999998</v>
      </c>
    </row>
    <row r="499" spans="1:4" ht="15.75" x14ac:dyDescent="0.25">
      <c r="A499" s="3">
        <v>3143153</v>
      </c>
      <c r="B499" s="4" t="s">
        <v>2729</v>
      </c>
      <c r="C499" s="3" t="s">
        <v>2309</v>
      </c>
      <c r="D499" s="5">
        <v>0.54100000000000004</v>
      </c>
    </row>
    <row r="500" spans="1:4" ht="15.75" x14ac:dyDescent="0.25">
      <c r="A500" s="3">
        <v>3143203</v>
      </c>
      <c r="B500" s="4" t="s">
        <v>2730</v>
      </c>
      <c r="C500" s="3" t="s">
        <v>2313</v>
      </c>
      <c r="D500" s="5">
        <v>0.71</v>
      </c>
    </row>
    <row r="501" spans="1:4" ht="15.75" x14ac:dyDescent="0.25">
      <c r="A501" s="3">
        <v>3143401</v>
      </c>
      <c r="B501" s="4" t="s">
        <v>2731</v>
      </c>
      <c r="C501" s="3" t="s">
        <v>2318</v>
      </c>
      <c r="D501" s="5">
        <v>0.72399999999999998</v>
      </c>
    </row>
    <row r="502" spans="1:4" ht="15.75" x14ac:dyDescent="0.25">
      <c r="A502" s="3">
        <v>3143302</v>
      </c>
      <c r="B502" s="4" t="s">
        <v>635</v>
      </c>
      <c r="C502" s="3" t="s">
        <v>2363</v>
      </c>
      <c r="D502" s="5">
        <v>0.77</v>
      </c>
    </row>
    <row r="503" spans="1:4" ht="15.75" x14ac:dyDescent="0.25">
      <c r="A503" s="3">
        <v>3143450</v>
      </c>
      <c r="B503" s="4" t="s">
        <v>2732</v>
      </c>
      <c r="C503" s="3" t="s">
        <v>2363</v>
      </c>
      <c r="D503" s="5">
        <v>0.58699999999999997</v>
      </c>
    </row>
    <row r="504" spans="1:4" ht="15.75" x14ac:dyDescent="0.25">
      <c r="A504" s="3">
        <v>3143500</v>
      </c>
      <c r="B504" s="4" t="s">
        <v>551</v>
      </c>
      <c r="C504" s="3" t="s">
        <v>2302</v>
      </c>
      <c r="D504" s="5">
        <v>0.69599999999999995</v>
      </c>
    </row>
    <row r="505" spans="1:4" ht="15.75" x14ac:dyDescent="0.25">
      <c r="A505" s="3">
        <v>3143609</v>
      </c>
      <c r="B505" s="4" t="s">
        <v>2733</v>
      </c>
      <c r="C505" s="3" t="s">
        <v>2335</v>
      </c>
      <c r="D505" s="5">
        <v>0.64800000000000002</v>
      </c>
    </row>
    <row r="506" spans="1:4" ht="15.75" x14ac:dyDescent="0.25">
      <c r="A506" s="3">
        <v>3143708</v>
      </c>
      <c r="B506" s="4" t="s">
        <v>2734</v>
      </c>
      <c r="C506" s="3" t="s">
        <v>2335</v>
      </c>
      <c r="D506" s="5">
        <v>0.59699999999999998</v>
      </c>
    </row>
    <row r="507" spans="1:4" ht="15.75" x14ac:dyDescent="0.25">
      <c r="A507" s="3">
        <v>3143807</v>
      </c>
      <c r="B507" s="4" t="s">
        <v>2735</v>
      </c>
      <c r="C507" s="3" t="s">
        <v>2318</v>
      </c>
      <c r="D507" s="5">
        <v>0.64700000000000002</v>
      </c>
    </row>
    <row r="508" spans="1:4" ht="15.75" x14ac:dyDescent="0.25">
      <c r="A508" s="3">
        <v>3143906</v>
      </c>
      <c r="B508" s="4" t="s">
        <v>391</v>
      </c>
      <c r="C508" s="3" t="s">
        <v>2304</v>
      </c>
      <c r="D508" s="5">
        <v>0.73399999999999999</v>
      </c>
    </row>
    <row r="509" spans="1:4" ht="15.75" x14ac:dyDescent="0.25">
      <c r="A509" s="3">
        <v>3144003</v>
      </c>
      <c r="B509" s="4" t="s">
        <v>2736</v>
      </c>
      <c r="C509" s="3" t="s">
        <v>2304</v>
      </c>
      <c r="D509" s="5">
        <v>0.64400000000000002</v>
      </c>
    </row>
    <row r="510" spans="1:4" ht="15.75" x14ac:dyDescent="0.25">
      <c r="A510" s="3">
        <v>3144102</v>
      </c>
      <c r="B510" s="4" t="s">
        <v>2737</v>
      </c>
      <c r="C510" s="3" t="s">
        <v>2313</v>
      </c>
      <c r="D510" s="5">
        <v>0.74</v>
      </c>
    </row>
    <row r="511" spans="1:4" ht="15.75" x14ac:dyDescent="0.25">
      <c r="A511" s="3">
        <v>3144201</v>
      </c>
      <c r="B511" s="4" t="s">
        <v>2738</v>
      </c>
      <c r="C511" s="3" t="s">
        <v>2317</v>
      </c>
      <c r="D511" s="5">
        <v>0.58499999999999996</v>
      </c>
    </row>
    <row r="512" spans="1:4" ht="15.75" x14ac:dyDescent="0.25">
      <c r="A512" s="3">
        <v>3144300</v>
      </c>
      <c r="B512" s="4" t="s">
        <v>2739</v>
      </c>
      <c r="C512" s="3" t="s">
        <v>2309</v>
      </c>
      <c r="D512" s="5">
        <v>0.70099999999999996</v>
      </c>
    </row>
    <row r="513" spans="1:4" ht="15.75" x14ac:dyDescent="0.25">
      <c r="A513" s="3">
        <v>3144359</v>
      </c>
      <c r="B513" s="4" t="s">
        <v>2740</v>
      </c>
      <c r="C513" s="3" t="s">
        <v>2307</v>
      </c>
      <c r="D513" s="5">
        <v>0.67500000000000004</v>
      </c>
    </row>
    <row r="514" spans="1:4" ht="15.75" x14ac:dyDescent="0.25">
      <c r="A514" s="3">
        <v>3144375</v>
      </c>
      <c r="B514" s="4" t="s">
        <v>2741</v>
      </c>
      <c r="C514" s="3" t="s">
        <v>2341</v>
      </c>
      <c r="D514" s="5">
        <v>0.67100000000000004</v>
      </c>
    </row>
    <row r="515" spans="1:4" ht="15.75" x14ac:dyDescent="0.25">
      <c r="A515" s="3">
        <v>3144409</v>
      </c>
      <c r="B515" s="4" t="s">
        <v>2742</v>
      </c>
      <c r="C515" s="3" t="s">
        <v>2318</v>
      </c>
      <c r="D515" s="5">
        <v>0.69299999999999995</v>
      </c>
    </row>
    <row r="516" spans="1:4" ht="15.75" x14ac:dyDescent="0.25">
      <c r="A516" s="3">
        <v>3144508</v>
      </c>
      <c r="B516" s="4" t="s">
        <v>2743</v>
      </c>
      <c r="C516" s="3" t="s">
        <v>2321</v>
      </c>
      <c r="D516" s="5">
        <v>0.69</v>
      </c>
    </row>
    <row r="517" spans="1:4" ht="15.75" x14ac:dyDescent="0.25">
      <c r="A517" s="3">
        <v>3144607</v>
      </c>
      <c r="B517" s="4" t="s">
        <v>2744</v>
      </c>
      <c r="C517" s="3" t="s">
        <v>2313</v>
      </c>
      <c r="D517" s="5">
        <v>0.66700000000000004</v>
      </c>
    </row>
    <row r="518" spans="1:4" ht="15.75" x14ac:dyDescent="0.25">
      <c r="A518" s="3">
        <v>3144656</v>
      </c>
      <c r="B518" s="4" t="s">
        <v>2745</v>
      </c>
      <c r="C518" s="3" t="s">
        <v>2363</v>
      </c>
      <c r="D518" s="5">
        <v>0.55600000000000005</v>
      </c>
    </row>
    <row r="519" spans="1:4" ht="15.75" x14ac:dyDescent="0.25">
      <c r="A519" s="3">
        <v>3144672</v>
      </c>
      <c r="B519" s="4" t="s">
        <v>2746</v>
      </c>
      <c r="C519" s="3" t="s">
        <v>2317</v>
      </c>
      <c r="D519" s="5">
        <v>0.59199999999999997</v>
      </c>
    </row>
    <row r="520" spans="1:4" ht="15.75" x14ac:dyDescent="0.25">
      <c r="A520" s="3">
        <v>3144706</v>
      </c>
      <c r="B520" s="4" t="s">
        <v>2747</v>
      </c>
      <c r="C520" s="3" t="s">
        <v>2307</v>
      </c>
      <c r="D520" s="5">
        <v>0.70899999999999996</v>
      </c>
    </row>
    <row r="521" spans="1:4" ht="15.75" x14ac:dyDescent="0.25">
      <c r="A521" s="3">
        <v>3144805</v>
      </c>
      <c r="B521" s="4" t="s">
        <v>508</v>
      </c>
      <c r="C521" s="3" t="s">
        <v>2335</v>
      </c>
      <c r="D521" s="5">
        <v>0.81299999999999994</v>
      </c>
    </row>
    <row r="522" spans="1:4" ht="15.75" x14ac:dyDescent="0.25">
      <c r="A522" s="3">
        <v>3144904</v>
      </c>
      <c r="B522" s="4" t="s">
        <v>2748</v>
      </c>
      <c r="C522" s="3" t="s">
        <v>2309</v>
      </c>
      <c r="D522" s="5">
        <v>0.63</v>
      </c>
    </row>
    <row r="523" spans="1:4" ht="15.75" x14ac:dyDescent="0.25">
      <c r="A523" s="3">
        <v>3145000</v>
      </c>
      <c r="B523" s="4" t="s">
        <v>2749</v>
      </c>
      <c r="C523" s="3" t="s">
        <v>2311</v>
      </c>
      <c r="D523" s="5">
        <v>0.70099999999999996</v>
      </c>
    </row>
    <row r="524" spans="1:4" ht="15.75" x14ac:dyDescent="0.25">
      <c r="A524" s="3">
        <v>3145059</v>
      </c>
      <c r="B524" s="4" t="s">
        <v>2750</v>
      </c>
      <c r="C524" s="3" t="s">
        <v>2363</v>
      </c>
      <c r="D524" s="5">
        <v>0.64100000000000001</v>
      </c>
    </row>
    <row r="525" spans="1:4" ht="15.75" x14ac:dyDescent="0.25">
      <c r="A525" s="3">
        <v>3145109</v>
      </c>
      <c r="B525" s="4" t="s">
        <v>2751</v>
      </c>
      <c r="C525" s="3" t="s">
        <v>2313</v>
      </c>
      <c r="D525" s="5">
        <v>0.67100000000000004</v>
      </c>
    </row>
    <row r="526" spans="1:4" ht="15.75" x14ac:dyDescent="0.25">
      <c r="A526" s="3">
        <v>3145208</v>
      </c>
      <c r="B526" s="4" t="s">
        <v>2752</v>
      </c>
      <c r="C526" s="3" t="s">
        <v>2302</v>
      </c>
      <c r="D526" s="5">
        <v>0.71499999999999997</v>
      </c>
    </row>
    <row r="527" spans="1:4" ht="15.75" x14ac:dyDescent="0.25">
      <c r="A527" s="3">
        <v>3136603</v>
      </c>
      <c r="B527" s="4" t="s">
        <v>1953</v>
      </c>
      <c r="C527" s="3" t="s">
        <v>2335</v>
      </c>
      <c r="D527" s="5">
        <v>0.66200000000000003</v>
      </c>
    </row>
    <row r="528" spans="1:4" ht="15.75" x14ac:dyDescent="0.25">
      <c r="A528" s="3">
        <v>3145307</v>
      </c>
      <c r="B528" s="4" t="s">
        <v>2753</v>
      </c>
      <c r="C528" s="3" t="s">
        <v>2309</v>
      </c>
      <c r="D528" s="5">
        <v>0.57099999999999995</v>
      </c>
    </row>
    <row r="529" spans="1:4" ht="15.75" x14ac:dyDescent="0.25">
      <c r="A529" s="3">
        <v>3145356</v>
      </c>
      <c r="B529" s="4" t="s">
        <v>2754</v>
      </c>
      <c r="C529" s="3" t="s">
        <v>2309</v>
      </c>
      <c r="D529" s="5">
        <v>0.55500000000000005</v>
      </c>
    </row>
    <row r="530" spans="1:4" ht="15.75" x14ac:dyDescent="0.25">
      <c r="A530" s="3">
        <v>3145372</v>
      </c>
      <c r="B530" s="4" t="s">
        <v>2755</v>
      </c>
      <c r="C530" s="3" t="s">
        <v>2363</v>
      </c>
      <c r="D530" s="5">
        <v>0.61599999999999999</v>
      </c>
    </row>
    <row r="531" spans="1:4" ht="15.75" x14ac:dyDescent="0.25">
      <c r="A531" s="3">
        <v>3145406</v>
      </c>
      <c r="B531" s="4" t="s">
        <v>2756</v>
      </c>
      <c r="C531" s="3" t="s">
        <v>2304</v>
      </c>
      <c r="D531" s="5">
        <v>0.63600000000000001</v>
      </c>
    </row>
    <row r="532" spans="1:4" ht="15.75" x14ac:dyDescent="0.25">
      <c r="A532" s="3">
        <v>3145455</v>
      </c>
      <c r="B532" s="4" t="s">
        <v>2757</v>
      </c>
      <c r="C532" s="3" t="s">
        <v>2363</v>
      </c>
      <c r="D532" s="5">
        <v>0.626</v>
      </c>
    </row>
    <row r="533" spans="1:4" ht="15.75" x14ac:dyDescent="0.25">
      <c r="A533" s="3">
        <v>3145505</v>
      </c>
      <c r="B533" s="4" t="s">
        <v>2758</v>
      </c>
      <c r="C533" s="3" t="s">
        <v>2318</v>
      </c>
      <c r="D533" s="5">
        <v>0.67400000000000004</v>
      </c>
    </row>
    <row r="534" spans="1:4" ht="15.75" x14ac:dyDescent="0.25">
      <c r="A534" s="3">
        <v>3145604</v>
      </c>
      <c r="B534" s="4" t="s">
        <v>599</v>
      </c>
      <c r="C534" s="3" t="s">
        <v>2302</v>
      </c>
      <c r="D534" s="5">
        <v>0.69899999999999995</v>
      </c>
    </row>
    <row r="535" spans="1:4" ht="15.75" x14ac:dyDescent="0.25">
      <c r="A535" s="3">
        <v>3145703</v>
      </c>
      <c r="B535" s="4" t="s">
        <v>2759</v>
      </c>
      <c r="C535" s="3" t="s">
        <v>2304</v>
      </c>
      <c r="D535" s="5">
        <v>0.63500000000000001</v>
      </c>
    </row>
    <row r="536" spans="1:4" ht="15.75" x14ac:dyDescent="0.25">
      <c r="A536" s="3">
        <v>3145802</v>
      </c>
      <c r="B536" s="4" t="s">
        <v>2760</v>
      </c>
      <c r="C536" s="3" t="s">
        <v>2302</v>
      </c>
      <c r="D536" s="5">
        <v>0.66300000000000003</v>
      </c>
    </row>
    <row r="537" spans="1:4" ht="15.75" x14ac:dyDescent="0.25">
      <c r="A537" s="3">
        <v>3145851</v>
      </c>
      <c r="B537" s="4" t="s">
        <v>2761</v>
      </c>
      <c r="C537" s="3" t="s">
        <v>2304</v>
      </c>
      <c r="D537" s="5">
        <v>0.63700000000000001</v>
      </c>
    </row>
    <row r="538" spans="1:4" ht="15.75" x14ac:dyDescent="0.25">
      <c r="A538" s="3">
        <v>3145877</v>
      </c>
      <c r="B538" s="4" t="s">
        <v>2762</v>
      </c>
      <c r="C538" s="3" t="s">
        <v>2304</v>
      </c>
      <c r="D538" s="5">
        <v>0.56200000000000006</v>
      </c>
    </row>
    <row r="539" spans="1:4" ht="15.75" x14ac:dyDescent="0.25">
      <c r="A539" s="3">
        <v>3145901</v>
      </c>
      <c r="B539" s="4" t="s">
        <v>595</v>
      </c>
      <c r="C539" s="3" t="s">
        <v>2321</v>
      </c>
      <c r="D539" s="5">
        <v>0.76400000000000001</v>
      </c>
    </row>
    <row r="540" spans="1:4" ht="15.75" x14ac:dyDescent="0.25">
      <c r="A540" s="3">
        <v>3146008</v>
      </c>
      <c r="B540" s="4" t="s">
        <v>2763</v>
      </c>
      <c r="C540" s="3" t="s">
        <v>2318</v>
      </c>
      <c r="D540" s="5">
        <v>0.72199999999999998</v>
      </c>
    </row>
    <row r="541" spans="1:4" ht="15.75" x14ac:dyDescent="0.25">
      <c r="A541" s="3">
        <v>3146107</v>
      </c>
      <c r="B541" s="4" t="s">
        <v>386</v>
      </c>
      <c r="C541" s="3" t="s">
        <v>2335</v>
      </c>
      <c r="D541" s="5">
        <v>0.74099999999999999</v>
      </c>
    </row>
    <row r="542" spans="1:4" ht="15.75" x14ac:dyDescent="0.25">
      <c r="A542" s="3">
        <v>3146206</v>
      </c>
      <c r="B542" s="4" t="s">
        <v>2764</v>
      </c>
      <c r="C542" s="3" t="s">
        <v>2309</v>
      </c>
      <c r="D542" s="5">
        <v>0.59499999999999997</v>
      </c>
    </row>
    <row r="543" spans="1:4" ht="15.75" x14ac:dyDescent="0.25">
      <c r="A543" s="3">
        <v>3146255</v>
      </c>
      <c r="B543" s="4" t="s">
        <v>2765</v>
      </c>
      <c r="C543" s="3" t="s">
        <v>2363</v>
      </c>
      <c r="D543" s="5">
        <v>0.59899999999999998</v>
      </c>
    </row>
    <row r="544" spans="1:4" ht="15.75" x14ac:dyDescent="0.25">
      <c r="A544" s="3">
        <v>3146305</v>
      </c>
      <c r="B544" s="4" t="s">
        <v>2766</v>
      </c>
      <c r="C544" s="3" t="s">
        <v>2309</v>
      </c>
      <c r="D544" s="5">
        <v>0.59599999999999997</v>
      </c>
    </row>
    <row r="545" spans="1:4" ht="15.75" x14ac:dyDescent="0.25">
      <c r="A545" s="3">
        <v>3146552</v>
      </c>
      <c r="B545" s="4" t="s">
        <v>2767</v>
      </c>
      <c r="C545" s="3" t="s">
        <v>2363</v>
      </c>
      <c r="D545" s="5">
        <v>0.59</v>
      </c>
    </row>
    <row r="546" spans="1:4" ht="15.75" x14ac:dyDescent="0.25">
      <c r="A546" s="3">
        <v>3146404</v>
      </c>
      <c r="B546" s="4" t="s">
        <v>2768</v>
      </c>
      <c r="C546" s="3" t="s">
        <v>2302</v>
      </c>
      <c r="D546" s="5">
        <v>0.66900000000000004</v>
      </c>
    </row>
    <row r="547" spans="1:4" ht="15.75" x14ac:dyDescent="0.25">
      <c r="A547" s="3">
        <v>3146503</v>
      </c>
      <c r="B547" s="4" t="s">
        <v>2769</v>
      </c>
      <c r="C547" s="3" t="s">
        <v>2302</v>
      </c>
      <c r="D547" s="5">
        <v>0.72799999999999998</v>
      </c>
    </row>
    <row r="548" spans="1:4" ht="15.75" x14ac:dyDescent="0.25">
      <c r="A548" s="3">
        <v>3146602</v>
      </c>
      <c r="B548" s="4" t="s">
        <v>2770</v>
      </c>
      <c r="C548" s="3" t="s">
        <v>2304</v>
      </c>
      <c r="D548" s="5">
        <v>0.72</v>
      </c>
    </row>
    <row r="549" spans="1:4" ht="15.75" x14ac:dyDescent="0.25">
      <c r="A549" s="3">
        <v>3146701</v>
      </c>
      <c r="B549" s="4" t="s">
        <v>2771</v>
      </c>
      <c r="C549" s="3" t="s">
        <v>2304</v>
      </c>
      <c r="D549" s="5">
        <v>0.70299999999999996</v>
      </c>
    </row>
    <row r="550" spans="1:4" ht="15.75" x14ac:dyDescent="0.25">
      <c r="A550" s="3">
        <v>3146750</v>
      </c>
      <c r="B550" s="4" t="s">
        <v>2772</v>
      </c>
      <c r="C550" s="3" t="s">
        <v>2309</v>
      </c>
      <c r="D550" s="5">
        <v>0.56499999999999995</v>
      </c>
    </row>
    <row r="551" spans="1:4" ht="15.75" x14ac:dyDescent="0.25">
      <c r="A551" s="3">
        <v>3146909</v>
      </c>
      <c r="B551" s="4" t="s">
        <v>2773</v>
      </c>
      <c r="C551" s="3" t="s">
        <v>2302</v>
      </c>
      <c r="D551" s="5">
        <v>0.66600000000000004</v>
      </c>
    </row>
    <row r="552" spans="1:4" ht="15.75" x14ac:dyDescent="0.25">
      <c r="A552" s="3">
        <v>3147105</v>
      </c>
      <c r="B552" s="4" t="s">
        <v>1679</v>
      </c>
      <c r="C552" s="3" t="s">
        <v>2302</v>
      </c>
      <c r="D552" s="5">
        <v>0.72499999999999998</v>
      </c>
    </row>
    <row r="553" spans="1:4" ht="15.75" x14ac:dyDescent="0.25">
      <c r="A553" s="3">
        <v>3147006</v>
      </c>
      <c r="B553" s="4" t="s">
        <v>492</v>
      </c>
      <c r="C553" s="3" t="s">
        <v>2341</v>
      </c>
      <c r="D553" s="5">
        <v>0.74399999999999999</v>
      </c>
    </row>
    <row r="554" spans="1:4" ht="15.75" x14ac:dyDescent="0.25">
      <c r="A554" s="3">
        <v>3147204</v>
      </c>
      <c r="B554" s="4" t="s">
        <v>2774</v>
      </c>
      <c r="C554" s="3" t="s">
        <v>2313</v>
      </c>
      <c r="D554" s="5">
        <v>0.71499999999999997</v>
      </c>
    </row>
    <row r="555" spans="1:4" ht="15.75" x14ac:dyDescent="0.25">
      <c r="A555" s="3">
        <v>3147303</v>
      </c>
      <c r="B555" s="4" t="s">
        <v>1011</v>
      </c>
      <c r="C555" s="3" t="s">
        <v>2318</v>
      </c>
      <c r="D555" s="5">
        <v>0.72899999999999998</v>
      </c>
    </row>
    <row r="556" spans="1:4" ht="15.75" x14ac:dyDescent="0.25">
      <c r="A556" s="3">
        <v>3147402</v>
      </c>
      <c r="B556" s="4" t="s">
        <v>683</v>
      </c>
      <c r="C556" s="3" t="s">
        <v>2335</v>
      </c>
      <c r="D556" s="5">
        <v>0.69399999999999995</v>
      </c>
    </row>
    <row r="557" spans="1:4" ht="15.75" x14ac:dyDescent="0.25">
      <c r="A557" s="3">
        <v>3147600</v>
      </c>
      <c r="B557" s="4" t="s">
        <v>2775</v>
      </c>
      <c r="C557" s="3" t="s">
        <v>2318</v>
      </c>
      <c r="D557" s="5">
        <v>0.71499999999999997</v>
      </c>
    </row>
    <row r="558" spans="1:4" ht="15.75" x14ac:dyDescent="0.25">
      <c r="A558" s="3">
        <v>3147709</v>
      </c>
      <c r="B558" s="4" t="s">
        <v>821</v>
      </c>
      <c r="C558" s="3" t="s">
        <v>2302</v>
      </c>
      <c r="D558" s="5">
        <v>0.68700000000000006</v>
      </c>
    </row>
    <row r="559" spans="1:4" ht="15.75" x14ac:dyDescent="0.25">
      <c r="A559" s="3">
        <v>3147501</v>
      </c>
      <c r="B559" s="4" t="s">
        <v>2776</v>
      </c>
      <c r="C559" s="3" t="s">
        <v>2335</v>
      </c>
      <c r="D559" s="5">
        <v>0.64200000000000002</v>
      </c>
    </row>
    <row r="560" spans="1:4" ht="15.75" x14ac:dyDescent="0.25">
      <c r="A560" s="3">
        <v>3147808</v>
      </c>
      <c r="B560" s="4" t="s">
        <v>2777</v>
      </c>
      <c r="C560" s="3" t="s">
        <v>2304</v>
      </c>
      <c r="D560" s="5">
        <v>0.64800000000000002</v>
      </c>
    </row>
    <row r="561" spans="1:4" ht="15.75" x14ac:dyDescent="0.25">
      <c r="A561" s="3">
        <v>3147907</v>
      </c>
      <c r="B561" s="4" t="s">
        <v>548</v>
      </c>
      <c r="C561" s="3" t="s">
        <v>2313</v>
      </c>
      <c r="D561" s="5">
        <v>0.75600000000000001</v>
      </c>
    </row>
    <row r="562" spans="1:4" ht="15.75" x14ac:dyDescent="0.25">
      <c r="A562" s="3">
        <v>3147956</v>
      </c>
      <c r="B562" s="4" t="s">
        <v>2778</v>
      </c>
      <c r="C562" s="3" t="s">
        <v>2363</v>
      </c>
      <c r="D562" s="5">
        <v>0.61399999999999999</v>
      </c>
    </row>
    <row r="563" spans="1:4" ht="15.75" x14ac:dyDescent="0.25">
      <c r="A563" s="3">
        <v>3148004</v>
      </c>
      <c r="B563" s="4" t="s">
        <v>2284</v>
      </c>
      <c r="C563" s="3" t="s">
        <v>2341</v>
      </c>
      <c r="D563" s="5">
        <v>0.76500000000000001</v>
      </c>
    </row>
    <row r="564" spans="1:4" ht="15.75" x14ac:dyDescent="0.25">
      <c r="A564" s="3">
        <v>3148103</v>
      </c>
      <c r="B564" s="4" t="s">
        <v>1173</v>
      </c>
      <c r="C564" s="3" t="s">
        <v>2341</v>
      </c>
      <c r="D564" s="5">
        <v>0.72899999999999998</v>
      </c>
    </row>
    <row r="565" spans="1:4" ht="15.75" x14ac:dyDescent="0.25">
      <c r="A565" s="3">
        <v>3148202</v>
      </c>
      <c r="B565" s="4" t="s">
        <v>2779</v>
      </c>
      <c r="C565" s="3" t="s">
        <v>2304</v>
      </c>
      <c r="D565" s="5">
        <v>0.68200000000000005</v>
      </c>
    </row>
    <row r="566" spans="1:4" ht="15.75" x14ac:dyDescent="0.25">
      <c r="A566" s="3">
        <v>3148301</v>
      </c>
      <c r="B566" s="4" t="s">
        <v>475</v>
      </c>
      <c r="C566" s="3" t="s">
        <v>2304</v>
      </c>
      <c r="D566" s="5">
        <v>0.63700000000000001</v>
      </c>
    </row>
    <row r="567" spans="1:4" ht="15.75" x14ac:dyDescent="0.25">
      <c r="A567" s="3">
        <v>3148400</v>
      </c>
      <c r="B567" s="4" t="s">
        <v>2780</v>
      </c>
      <c r="C567" s="3" t="s">
        <v>2317</v>
      </c>
      <c r="D567" s="5">
        <v>0.625</v>
      </c>
    </row>
    <row r="568" spans="1:4" ht="15.75" x14ac:dyDescent="0.25">
      <c r="A568" s="3">
        <v>3148509</v>
      </c>
      <c r="B568" s="4" t="s">
        <v>2781</v>
      </c>
      <c r="C568" s="3" t="s">
        <v>2309</v>
      </c>
      <c r="D568" s="5">
        <v>0.627</v>
      </c>
    </row>
    <row r="569" spans="1:4" ht="15.75" x14ac:dyDescent="0.25">
      <c r="A569" s="3">
        <v>3148608</v>
      </c>
      <c r="B569" s="4" t="s">
        <v>2782</v>
      </c>
      <c r="C569" s="3" t="s">
        <v>2317</v>
      </c>
      <c r="D569" s="5">
        <v>0.627</v>
      </c>
    </row>
    <row r="570" spans="1:4" ht="15.75" x14ac:dyDescent="0.25">
      <c r="A570" s="3">
        <v>3148707</v>
      </c>
      <c r="B570" s="4" t="s">
        <v>2783</v>
      </c>
      <c r="C570" s="3" t="s">
        <v>2309</v>
      </c>
      <c r="D570" s="5">
        <v>0.627</v>
      </c>
    </row>
    <row r="571" spans="1:4" ht="15.75" x14ac:dyDescent="0.25">
      <c r="A571" s="3">
        <v>3148756</v>
      </c>
      <c r="B571" s="4" t="s">
        <v>2784</v>
      </c>
      <c r="C571" s="3" t="s">
        <v>2304</v>
      </c>
      <c r="D571" s="5">
        <v>0.57299999999999995</v>
      </c>
    </row>
    <row r="572" spans="1:4" ht="15.75" x14ac:dyDescent="0.25">
      <c r="A572" s="3">
        <v>3148806</v>
      </c>
      <c r="B572" s="4" t="s">
        <v>2785</v>
      </c>
      <c r="C572" s="3" t="s">
        <v>2304</v>
      </c>
      <c r="D572" s="5">
        <v>0.624</v>
      </c>
    </row>
    <row r="573" spans="1:4" ht="15.75" x14ac:dyDescent="0.25">
      <c r="A573" s="3">
        <v>3148905</v>
      </c>
      <c r="B573" s="4" t="s">
        <v>2786</v>
      </c>
      <c r="C573" s="3" t="s">
        <v>2302</v>
      </c>
      <c r="D573" s="5">
        <v>0.70799999999999996</v>
      </c>
    </row>
    <row r="574" spans="1:4" ht="15.75" x14ac:dyDescent="0.25">
      <c r="A574" s="3">
        <v>3149002</v>
      </c>
      <c r="B574" s="4" t="s">
        <v>2787</v>
      </c>
      <c r="C574" s="3" t="s">
        <v>2304</v>
      </c>
      <c r="D574" s="5">
        <v>0.65500000000000003</v>
      </c>
    </row>
    <row r="575" spans="1:4" ht="15.75" x14ac:dyDescent="0.25">
      <c r="A575" s="3">
        <v>3149101</v>
      </c>
      <c r="B575" s="4" t="s">
        <v>2788</v>
      </c>
      <c r="C575" s="3" t="s">
        <v>2318</v>
      </c>
      <c r="D575" s="5">
        <v>0.67500000000000004</v>
      </c>
    </row>
    <row r="576" spans="1:4" ht="15.75" x14ac:dyDescent="0.25">
      <c r="A576" s="3">
        <v>3149150</v>
      </c>
      <c r="B576" s="4" t="s">
        <v>2789</v>
      </c>
      <c r="C576" s="3" t="s">
        <v>2363</v>
      </c>
      <c r="D576" s="5">
        <v>0.61399999999999999</v>
      </c>
    </row>
    <row r="577" spans="1:4" ht="15.75" x14ac:dyDescent="0.25">
      <c r="A577" s="3">
        <v>3149200</v>
      </c>
      <c r="B577" s="4" t="s">
        <v>2790</v>
      </c>
      <c r="C577" s="3" t="s">
        <v>2311</v>
      </c>
      <c r="D577" s="5">
        <v>0.72899999999999998</v>
      </c>
    </row>
    <row r="578" spans="1:4" ht="15.75" x14ac:dyDescent="0.25">
      <c r="A578" s="3">
        <v>3149309</v>
      </c>
      <c r="B578" s="4" t="s">
        <v>2791</v>
      </c>
      <c r="C578" s="3" t="s">
        <v>2335</v>
      </c>
      <c r="D578" s="5">
        <v>0.75700000000000001</v>
      </c>
    </row>
    <row r="579" spans="1:4" ht="15.75" x14ac:dyDescent="0.25">
      <c r="A579" s="3">
        <v>3149408</v>
      </c>
      <c r="B579" s="4" t="s">
        <v>2792</v>
      </c>
      <c r="C579" s="3" t="s">
        <v>2304</v>
      </c>
      <c r="D579" s="5">
        <v>0.63700000000000001</v>
      </c>
    </row>
    <row r="580" spans="1:4" ht="15.75" x14ac:dyDescent="0.25">
      <c r="A580" s="3">
        <v>3149507</v>
      </c>
      <c r="B580" s="4" t="s">
        <v>2793</v>
      </c>
      <c r="C580" s="3" t="s">
        <v>2304</v>
      </c>
      <c r="D580" s="5">
        <v>0.69399999999999995</v>
      </c>
    </row>
    <row r="581" spans="1:4" ht="15.75" x14ac:dyDescent="0.25">
      <c r="A581" s="3">
        <v>3149606</v>
      </c>
      <c r="B581" s="4" t="s">
        <v>2794</v>
      </c>
      <c r="C581" s="3" t="s">
        <v>2302</v>
      </c>
      <c r="D581" s="5">
        <v>0.67400000000000004</v>
      </c>
    </row>
    <row r="582" spans="1:4" ht="15.75" x14ac:dyDescent="0.25">
      <c r="A582" s="3">
        <v>3149705</v>
      </c>
      <c r="B582" s="4" t="s">
        <v>2795</v>
      </c>
      <c r="C582" s="3" t="s">
        <v>2302</v>
      </c>
      <c r="D582" s="5">
        <v>0.70299999999999996</v>
      </c>
    </row>
    <row r="583" spans="1:4" ht="15.75" x14ac:dyDescent="0.25">
      <c r="A583" s="3">
        <v>3149804</v>
      </c>
      <c r="B583" s="4" t="s">
        <v>2796</v>
      </c>
      <c r="C583" s="3" t="s">
        <v>2311</v>
      </c>
      <c r="D583" s="5">
        <v>0.72299999999999998</v>
      </c>
    </row>
    <row r="584" spans="1:4" ht="15.75" x14ac:dyDescent="0.25">
      <c r="A584" s="3">
        <v>3149903</v>
      </c>
      <c r="B584" s="4" t="s">
        <v>522</v>
      </c>
      <c r="C584" s="3" t="s">
        <v>2313</v>
      </c>
      <c r="D584" s="5">
        <v>0.74399999999999999</v>
      </c>
    </row>
    <row r="585" spans="1:4" ht="15.75" x14ac:dyDescent="0.25">
      <c r="A585" s="3">
        <v>3149952</v>
      </c>
      <c r="B585" s="4" t="s">
        <v>2797</v>
      </c>
      <c r="C585" s="3" t="s">
        <v>2307</v>
      </c>
      <c r="D585" s="5">
        <v>0.65100000000000002</v>
      </c>
    </row>
    <row r="586" spans="1:4" ht="15.75" x14ac:dyDescent="0.25">
      <c r="A586" s="3">
        <v>3150000</v>
      </c>
      <c r="B586" s="4" t="s">
        <v>2798</v>
      </c>
      <c r="C586" s="3" t="s">
        <v>2309</v>
      </c>
      <c r="D586" s="5">
        <v>0.65600000000000003</v>
      </c>
    </row>
    <row r="587" spans="1:4" ht="15.75" x14ac:dyDescent="0.25">
      <c r="A587" s="3">
        <v>3150109</v>
      </c>
      <c r="B587" s="4" t="s">
        <v>2799</v>
      </c>
      <c r="C587" s="3" t="s">
        <v>2304</v>
      </c>
      <c r="D587" s="5">
        <v>0.629</v>
      </c>
    </row>
    <row r="588" spans="1:4" ht="15.75" x14ac:dyDescent="0.25">
      <c r="A588" s="3">
        <v>3150158</v>
      </c>
      <c r="B588" s="4" t="s">
        <v>2800</v>
      </c>
      <c r="C588" s="3" t="s">
        <v>2307</v>
      </c>
      <c r="D588" s="5">
        <v>0.61199999999999999</v>
      </c>
    </row>
    <row r="589" spans="1:4" ht="15.75" x14ac:dyDescent="0.25">
      <c r="A589" s="3">
        <v>3150208</v>
      </c>
      <c r="B589" s="4" t="s">
        <v>2801</v>
      </c>
      <c r="C589" s="3" t="s">
        <v>2304</v>
      </c>
      <c r="D589" s="5">
        <v>0.63900000000000001</v>
      </c>
    </row>
    <row r="590" spans="1:4" ht="15.75" x14ac:dyDescent="0.25">
      <c r="A590" s="3">
        <v>3150307</v>
      </c>
      <c r="B590" s="4" t="s">
        <v>2802</v>
      </c>
      <c r="C590" s="3" t="s">
        <v>2321</v>
      </c>
      <c r="D590" s="5">
        <v>0.67800000000000005</v>
      </c>
    </row>
    <row r="591" spans="1:4" ht="15.75" x14ac:dyDescent="0.25">
      <c r="A591" s="3">
        <v>3150406</v>
      </c>
      <c r="B591" s="4" t="s">
        <v>1182</v>
      </c>
      <c r="C591" s="3" t="s">
        <v>2302</v>
      </c>
      <c r="D591" s="5">
        <v>0.626</v>
      </c>
    </row>
    <row r="592" spans="1:4" ht="15.75" x14ac:dyDescent="0.25">
      <c r="A592" s="3">
        <v>3150505</v>
      </c>
      <c r="B592" s="4" t="s">
        <v>2803</v>
      </c>
      <c r="C592" s="3" t="s">
        <v>2302</v>
      </c>
      <c r="D592" s="5">
        <v>0.68600000000000005</v>
      </c>
    </row>
    <row r="593" spans="1:4" ht="15.75" x14ac:dyDescent="0.25">
      <c r="A593" s="3">
        <v>3150539</v>
      </c>
      <c r="B593" s="4" t="s">
        <v>2804</v>
      </c>
      <c r="C593" s="3" t="s">
        <v>2307</v>
      </c>
      <c r="D593" s="5">
        <v>0.61899999999999999</v>
      </c>
    </row>
    <row r="594" spans="1:4" ht="15.75" x14ac:dyDescent="0.25">
      <c r="A594" s="3">
        <v>3150570</v>
      </c>
      <c r="B594" s="4" t="s">
        <v>2805</v>
      </c>
      <c r="C594" s="3" t="s">
        <v>2363</v>
      </c>
      <c r="D594" s="5">
        <v>0.59399999999999997</v>
      </c>
    </row>
    <row r="595" spans="1:4" ht="15.75" x14ac:dyDescent="0.25">
      <c r="A595" s="3">
        <v>3150604</v>
      </c>
      <c r="B595" s="4" t="s">
        <v>2806</v>
      </c>
      <c r="C595" s="3" t="s">
        <v>2302</v>
      </c>
      <c r="D595" s="5">
        <v>0.64600000000000002</v>
      </c>
    </row>
    <row r="596" spans="1:4" ht="15.75" x14ac:dyDescent="0.25">
      <c r="A596" s="3">
        <v>3150703</v>
      </c>
      <c r="B596" s="4" t="s">
        <v>2807</v>
      </c>
      <c r="C596" s="3" t="s">
        <v>2311</v>
      </c>
      <c r="D596" s="5">
        <v>0.72299999999999998</v>
      </c>
    </row>
    <row r="597" spans="1:4" ht="15.75" x14ac:dyDescent="0.25">
      <c r="A597" s="3">
        <v>3150802</v>
      </c>
      <c r="B597" s="4" t="s">
        <v>2808</v>
      </c>
      <c r="C597" s="3" t="s">
        <v>2321</v>
      </c>
      <c r="D597" s="5">
        <v>0.6</v>
      </c>
    </row>
    <row r="598" spans="1:4" ht="15.75" x14ac:dyDescent="0.25">
      <c r="A598" s="3">
        <v>3150901</v>
      </c>
      <c r="B598" s="4" t="s">
        <v>2809</v>
      </c>
      <c r="C598" s="3" t="s">
        <v>2318</v>
      </c>
      <c r="D598" s="5">
        <v>0.68500000000000005</v>
      </c>
    </row>
    <row r="599" spans="1:4" ht="15.75" x14ac:dyDescent="0.25">
      <c r="A599" s="3">
        <v>3151008</v>
      </c>
      <c r="B599" s="4" t="s">
        <v>2810</v>
      </c>
      <c r="C599" s="3" t="s">
        <v>2318</v>
      </c>
      <c r="D599" s="5">
        <v>0.71699999999999997</v>
      </c>
    </row>
    <row r="600" spans="1:4" ht="15.75" x14ac:dyDescent="0.25">
      <c r="A600" s="3">
        <v>3151107</v>
      </c>
      <c r="B600" s="4" t="s">
        <v>2811</v>
      </c>
      <c r="C600" s="3" t="s">
        <v>2304</v>
      </c>
      <c r="D600" s="5">
        <v>0.70899999999999996</v>
      </c>
    </row>
    <row r="601" spans="1:4" ht="15.75" x14ac:dyDescent="0.25">
      <c r="A601" s="3">
        <v>3151206</v>
      </c>
      <c r="B601" s="4" t="s">
        <v>1402</v>
      </c>
      <c r="C601" s="3" t="s">
        <v>2363</v>
      </c>
      <c r="D601" s="5">
        <v>0.73099999999999998</v>
      </c>
    </row>
    <row r="602" spans="1:4" ht="15.75" x14ac:dyDescent="0.25">
      <c r="A602" s="3">
        <v>3151305</v>
      </c>
      <c r="B602" s="4" t="s">
        <v>2812</v>
      </c>
      <c r="C602" s="3" t="s">
        <v>2304</v>
      </c>
      <c r="D602" s="5">
        <v>0.68400000000000005</v>
      </c>
    </row>
    <row r="603" spans="1:4" ht="15.75" x14ac:dyDescent="0.25">
      <c r="A603" s="3">
        <v>3151404</v>
      </c>
      <c r="B603" s="4" t="s">
        <v>2813</v>
      </c>
      <c r="C603" s="3" t="s">
        <v>2302</v>
      </c>
      <c r="D603" s="5">
        <v>0.72499999999999998</v>
      </c>
    </row>
    <row r="604" spans="1:4" ht="15.75" x14ac:dyDescent="0.25">
      <c r="A604" s="3">
        <v>3151503</v>
      </c>
      <c r="B604" s="4" t="s">
        <v>2814</v>
      </c>
      <c r="C604" s="3" t="s">
        <v>2313</v>
      </c>
      <c r="D604" s="5">
        <v>0.73699999999999999</v>
      </c>
    </row>
    <row r="605" spans="1:4" ht="15.75" x14ac:dyDescent="0.25">
      <c r="A605" s="3">
        <v>3151602</v>
      </c>
      <c r="B605" s="4" t="s">
        <v>2815</v>
      </c>
      <c r="C605" s="3" t="s">
        <v>2311</v>
      </c>
      <c r="D605" s="5">
        <v>0.71199999999999997</v>
      </c>
    </row>
    <row r="606" spans="1:4" ht="15.75" x14ac:dyDescent="0.25">
      <c r="A606" s="3">
        <v>3151701</v>
      </c>
      <c r="B606" s="4" t="s">
        <v>2816</v>
      </c>
      <c r="C606" s="3" t="s">
        <v>2313</v>
      </c>
      <c r="D606" s="5">
        <v>0.69099999999999995</v>
      </c>
    </row>
    <row r="607" spans="1:4" ht="15.75" x14ac:dyDescent="0.25">
      <c r="A607" s="3">
        <v>3151800</v>
      </c>
      <c r="B607" s="4" t="s">
        <v>1001</v>
      </c>
      <c r="C607" s="3" t="s">
        <v>2318</v>
      </c>
      <c r="D607" s="5">
        <v>0.77900000000000003</v>
      </c>
    </row>
    <row r="608" spans="1:4" ht="15.75" x14ac:dyDescent="0.25">
      <c r="A608" s="3">
        <v>3151909</v>
      </c>
      <c r="B608" s="4" t="s">
        <v>2817</v>
      </c>
      <c r="C608" s="3" t="s">
        <v>2304</v>
      </c>
      <c r="D608" s="5">
        <v>0.626</v>
      </c>
    </row>
    <row r="609" spans="1:4" ht="15.75" x14ac:dyDescent="0.25">
      <c r="A609" s="3">
        <v>3152006</v>
      </c>
      <c r="B609" s="4" t="s">
        <v>2818</v>
      </c>
      <c r="C609" s="3" t="s">
        <v>2302</v>
      </c>
      <c r="D609" s="5">
        <v>0.68899999999999995</v>
      </c>
    </row>
    <row r="610" spans="1:4" ht="15.75" x14ac:dyDescent="0.25">
      <c r="A610" s="3">
        <v>3152105</v>
      </c>
      <c r="B610" s="4" t="s">
        <v>2819</v>
      </c>
      <c r="C610" s="3" t="s">
        <v>2304</v>
      </c>
      <c r="D610" s="5">
        <v>0.71699999999999997</v>
      </c>
    </row>
    <row r="611" spans="1:4" ht="15.75" x14ac:dyDescent="0.25">
      <c r="A611" s="3">
        <v>3152131</v>
      </c>
      <c r="B611" s="4" t="s">
        <v>2820</v>
      </c>
      <c r="C611" s="3" t="s">
        <v>2363</v>
      </c>
      <c r="D611" s="5">
        <v>0.60599999999999998</v>
      </c>
    </row>
    <row r="612" spans="1:4" ht="15.75" x14ac:dyDescent="0.25">
      <c r="A612" s="3">
        <v>3152170</v>
      </c>
      <c r="B612" s="4" t="s">
        <v>2821</v>
      </c>
      <c r="C612" s="3" t="s">
        <v>2309</v>
      </c>
      <c r="D612" s="5">
        <v>0.59499999999999997</v>
      </c>
    </row>
    <row r="613" spans="1:4" ht="15.75" x14ac:dyDescent="0.25">
      <c r="A613" s="3">
        <v>3152204</v>
      </c>
      <c r="B613" s="4" t="s">
        <v>2822</v>
      </c>
      <c r="C613" s="3" t="s">
        <v>2363</v>
      </c>
      <c r="D613" s="5">
        <v>0.65100000000000002</v>
      </c>
    </row>
    <row r="614" spans="1:4" ht="15.75" x14ac:dyDescent="0.25">
      <c r="A614" s="3">
        <v>3152303</v>
      </c>
      <c r="B614" s="4" t="s">
        <v>2823</v>
      </c>
      <c r="C614" s="3" t="s">
        <v>2304</v>
      </c>
      <c r="D614" s="5">
        <v>0.63400000000000001</v>
      </c>
    </row>
    <row r="615" spans="1:4" ht="15.75" x14ac:dyDescent="0.25">
      <c r="A615" s="3">
        <v>3152402</v>
      </c>
      <c r="B615" s="4" t="s">
        <v>2824</v>
      </c>
      <c r="C615" s="3" t="s">
        <v>2309</v>
      </c>
      <c r="D615" s="5">
        <v>0.624</v>
      </c>
    </row>
    <row r="616" spans="1:4" ht="15.75" x14ac:dyDescent="0.25">
      <c r="A616" s="3">
        <v>3152501</v>
      </c>
      <c r="B616" s="4" t="s">
        <v>128</v>
      </c>
      <c r="C616" s="3" t="s">
        <v>2318</v>
      </c>
      <c r="D616" s="5">
        <v>0.77400000000000002</v>
      </c>
    </row>
    <row r="617" spans="1:4" ht="15.75" x14ac:dyDescent="0.25">
      <c r="A617" s="3">
        <v>3152600</v>
      </c>
      <c r="B617" s="4" t="s">
        <v>2825</v>
      </c>
      <c r="C617" s="3" t="s">
        <v>2318</v>
      </c>
      <c r="D617" s="5">
        <v>0.71</v>
      </c>
    </row>
    <row r="618" spans="1:4" ht="15.75" x14ac:dyDescent="0.25">
      <c r="A618" s="3">
        <v>3152709</v>
      </c>
      <c r="B618" s="4" t="s">
        <v>882</v>
      </c>
      <c r="C618" s="3" t="s">
        <v>2321</v>
      </c>
      <c r="D618" s="5">
        <v>0.68899999999999995</v>
      </c>
    </row>
    <row r="619" spans="1:4" ht="15.75" x14ac:dyDescent="0.25">
      <c r="A619" s="3">
        <v>3152808</v>
      </c>
      <c r="B619" s="4" t="s">
        <v>2826</v>
      </c>
      <c r="C619" s="3" t="s">
        <v>2300</v>
      </c>
      <c r="D619" s="5">
        <v>0.69499999999999995</v>
      </c>
    </row>
    <row r="620" spans="1:4" ht="15.75" x14ac:dyDescent="0.25">
      <c r="A620" s="3">
        <v>3152907</v>
      </c>
      <c r="B620" s="4" t="s">
        <v>2827</v>
      </c>
      <c r="C620" s="3" t="s">
        <v>2313</v>
      </c>
      <c r="D620" s="5">
        <v>0.72899999999999998</v>
      </c>
    </row>
    <row r="621" spans="1:4" ht="15.75" x14ac:dyDescent="0.25">
      <c r="A621" s="3">
        <v>3153004</v>
      </c>
      <c r="B621" s="4" t="s">
        <v>2828</v>
      </c>
      <c r="C621" s="3" t="s">
        <v>2311</v>
      </c>
      <c r="D621" s="5">
        <v>0.72099999999999997</v>
      </c>
    </row>
    <row r="622" spans="1:4" ht="15.75" x14ac:dyDescent="0.25">
      <c r="A622" s="3">
        <v>3153103</v>
      </c>
      <c r="B622" s="4" t="s">
        <v>2829</v>
      </c>
      <c r="C622" s="3" t="s">
        <v>2304</v>
      </c>
      <c r="D622" s="5">
        <v>0.63200000000000001</v>
      </c>
    </row>
    <row r="623" spans="1:4" ht="15.75" x14ac:dyDescent="0.25">
      <c r="A623" s="3">
        <v>3153202</v>
      </c>
      <c r="B623" s="4" t="s">
        <v>2830</v>
      </c>
      <c r="C623" s="3" t="s">
        <v>2335</v>
      </c>
      <c r="D623" s="5">
        <v>0.61399999999999999</v>
      </c>
    </row>
    <row r="624" spans="1:4" ht="15.75" x14ac:dyDescent="0.25">
      <c r="A624" s="3">
        <v>3153301</v>
      </c>
      <c r="B624" s="4" t="s">
        <v>2831</v>
      </c>
      <c r="C624" s="3" t="s">
        <v>2309</v>
      </c>
      <c r="D624" s="5">
        <v>0.59499999999999997</v>
      </c>
    </row>
    <row r="625" spans="1:4" ht="15.75" x14ac:dyDescent="0.25">
      <c r="A625" s="3">
        <v>3153400</v>
      </c>
      <c r="B625" s="4" t="s">
        <v>2832</v>
      </c>
      <c r="C625" s="3" t="s">
        <v>2341</v>
      </c>
      <c r="D625" s="5">
        <v>0.70099999999999996</v>
      </c>
    </row>
    <row r="626" spans="1:4" ht="15.75" x14ac:dyDescent="0.25">
      <c r="A626" s="3">
        <v>3153608</v>
      </c>
      <c r="B626" s="4" t="s">
        <v>2833</v>
      </c>
      <c r="C626" s="3" t="s">
        <v>2335</v>
      </c>
      <c r="D626" s="5">
        <v>0.69</v>
      </c>
    </row>
    <row r="627" spans="1:4" ht="15.75" x14ac:dyDescent="0.25">
      <c r="A627" s="3">
        <v>3153707</v>
      </c>
      <c r="B627" s="4" t="s">
        <v>2834</v>
      </c>
      <c r="C627" s="3" t="s">
        <v>2302</v>
      </c>
      <c r="D627" s="5">
        <v>0.68300000000000005</v>
      </c>
    </row>
    <row r="628" spans="1:4" ht="15.75" x14ac:dyDescent="0.25">
      <c r="A628" s="3">
        <v>3153806</v>
      </c>
      <c r="B628" s="4" t="s">
        <v>2835</v>
      </c>
      <c r="C628" s="3" t="s">
        <v>2321</v>
      </c>
      <c r="D628" s="5">
        <v>0.68200000000000005</v>
      </c>
    </row>
    <row r="629" spans="1:4" ht="15.75" x14ac:dyDescent="0.25">
      <c r="A629" s="3">
        <v>3153905</v>
      </c>
      <c r="B629" s="4" t="s">
        <v>1008</v>
      </c>
      <c r="C629" s="3" t="s">
        <v>2335</v>
      </c>
      <c r="D629" s="5">
        <v>0.73</v>
      </c>
    </row>
    <row r="630" spans="1:4" ht="15.75" x14ac:dyDescent="0.25">
      <c r="A630" s="3">
        <v>3154002</v>
      </c>
      <c r="B630" s="4" t="s">
        <v>2836</v>
      </c>
      <c r="C630" s="3" t="s">
        <v>2307</v>
      </c>
      <c r="D630" s="5">
        <v>0.65500000000000003</v>
      </c>
    </row>
    <row r="631" spans="1:4" ht="15.75" x14ac:dyDescent="0.25">
      <c r="A631" s="3">
        <v>3154101</v>
      </c>
      <c r="B631" s="4" t="s">
        <v>2837</v>
      </c>
      <c r="C631" s="3" t="s">
        <v>2304</v>
      </c>
      <c r="D631" s="5">
        <v>0.69199999999999995</v>
      </c>
    </row>
    <row r="632" spans="1:4" ht="15.75" x14ac:dyDescent="0.25">
      <c r="A632" s="3">
        <v>3154150</v>
      </c>
      <c r="B632" s="4" t="s">
        <v>2838</v>
      </c>
      <c r="C632" s="3" t="s">
        <v>2304</v>
      </c>
      <c r="D632" s="5">
        <v>0.629</v>
      </c>
    </row>
    <row r="633" spans="1:4" ht="15.75" x14ac:dyDescent="0.25">
      <c r="A633" s="3">
        <v>3154200</v>
      </c>
      <c r="B633" s="4" t="s">
        <v>352</v>
      </c>
      <c r="C633" s="3" t="s">
        <v>2321</v>
      </c>
      <c r="D633" s="5">
        <v>0.68500000000000005</v>
      </c>
    </row>
    <row r="634" spans="1:4" ht="15.75" x14ac:dyDescent="0.25">
      <c r="A634" s="3">
        <v>3154309</v>
      </c>
      <c r="B634" s="4" t="s">
        <v>2839</v>
      </c>
      <c r="C634" s="3" t="s">
        <v>2317</v>
      </c>
      <c r="D634" s="5">
        <v>0.67</v>
      </c>
    </row>
    <row r="635" spans="1:4" ht="15.75" x14ac:dyDescent="0.25">
      <c r="A635" s="3">
        <v>3154408</v>
      </c>
      <c r="B635" s="4" t="s">
        <v>2840</v>
      </c>
      <c r="C635" s="3" t="s">
        <v>2321</v>
      </c>
      <c r="D635" s="5">
        <v>0.68300000000000005</v>
      </c>
    </row>
    <row r="636" spans="1:4" ht="15.75" x14ac:dyDescent="0.25">
      <c r="A636" s="3">
        <v>3154457</v>
      </c>
      <c r="B636" s="4" t="s">
        <v>2841</v>
      </c>
      <c r="C636" s="3" t="s">
        <v>2341</v>
      </c>
      <c r="D636" s="5">
        <v>0.63200000000000001</v>
      </c>
    </row>
    <row r="637" spans="1:4" ht="15.75" x14ac:dyDescent="0.25">
      <c r="A637" s="3">
        <v>3154507</v>
      </c>
      <c r="B637" s="4" t="s">
        <v>2842</v>
      </c>
      <c r="C637" s="3" t="s">
        <v>2363</v>
      </c>
      <c r="D637" s="5">
        <v>0.627</v>
      </c>
    </row>
    <row r="638" spans="1:4" ht="15.75" x14ac:dyDescent="0.25">
      <c r="A638" s="3">
        <v>3154606</v>
      </c>
      <c r="B638" s="4" t="s">
        <v>209</v>
      </c>
      <c r="C638" s="3" t="s">
        <v>2335</v>
      </c>
      <c r="D638" s="5">
        <v>0.68400000000000005</v>
      </c>
    </row>
    <row r="639" spans="1:4" ht="15.75" x14ac:dyDescent="0.25">
      <c r="A639" s="3">
        <v>3154705</v>
      </c>
      <c r="B639" s="4" t="s">
        <v>2843</v>
      </c>
      <c r="C639" s="3" t="s">
        <v>2313</v>
      </c>
      <c r="D639" s="5">
        <v>0.73699999999999999</v>
      </c>
    </row>
    <row r="640" spans="1:4" ht="15.75" x14ac:dyDescent="0.25">
      <c r="A640" s="3">
        <v>3154804</v>
      </c>
      <c r="B640" s="4" t="s">
        <v>2844</v>
      </c>
      <c r="C640" s="3" t="s">
        <v>2335</v>
      </c>
      <c r="D640" s="5">
        <v>0.67300000000000004</v>
      </c>
    </row>
    <row r="641" spans="1:4" ht="15.75" x14ac:dyDescent="0.25">
      <c r="A641" s="3">
        <v>3154903</v>
      </c>
      <c r="B641" s="4" t="s">
        <v>2845</v>
      </c>
      <c r="C641" s="3" t="s">
        <v>2304</v>
      </c>
      <c r="D641" s="5">
        <v>0.65</v>
      </c>
    </row>
    <row r="642" spans="1:4" ht="15.75" x14ac:dyDescent="0.25">
      <c r="A642" s="3">
        <v>3155108</v>
      </c>
      <c r="B642" s="4" t="s">
        <v>2846</v>
      </c>
      <c r="C642" s="3" t="s">
        <v>2309</v>
      </c>
      <c r="D642" s="5">
        <v>0.60499999999999998</v>
      </c>
    </row>
    <row r="643" spans="1:4" ht="15.75" x14ac:dyDescent="0.25">
      <c r="A643" s="3">
        <v>3155009</v>
      </c>
      <c r="B643" s="4" t="s">
        <v>2847</v>
      </c>
      <c r="C643" s="3" t="s">
        <v>2304</v>
      </c>
      <c r="D643" s="5">
        <v>0.66400000000000003</v>
      </c>
    </row>
    <row r="644" spans="1:4" ht="15.75" x14ac:dyDescent="0.25">
      <c r="A644" s="3">
        <v>3155207</v>
      </c>
      <c r="B644" s="4" t="s">
        <v>2848</v>
      </c>
      <c r="C644" s="3" t="s">
        <v>2321</v>
      </c>
      <c r="D644" s="5">
        <v>0.60199999999999998</v>
      </c>
    </row>
    <row r="645" spans="1:4" ht="15.75" x14ac:dyDescent="0.25">
      <c r="A645" s="3">
        <v>3155306</v>
      </c>
      <c r="B645" s="4" t="s">
        <v>2849</v>
      </c>
      <c r="C645" s="3" t="s">
        <v>2302</v>
      </c>
      <c r="D645" s="5">
        <v>0.64800000000000002</v>
      </c>
    </row>
    <row r="646" spans="1:4" ht="15.75" x14ac:dyDescent="0.25">
      <c r="A646" s="3">
        <v>3155405</v>
      </c>
      <c r="B646" s="4" t="s">
        <v>2850</v>
      </c>
      <c r="C646" s="3" t="s">
        <v>2304</v>
      </c>
      <c r="D646" s="5">
        <v>0.70699999999999996</v>
      </c>
    </row>
    <row r="647" spans="1:4" ht="15.75" x14ac:dyDescent="0.25">
      <c r="A647" s="3">
        <v>3155504</v>
      </c>
      <c r="B647" s="4" t="s">
        <v>2851</v>
      </c>
      <c r="C647" s="3" t="s">
        <v>2341</v>
      </c>
      <c r="D647" s="5">
        <v>0.70899999999999996</v>
      </c>
    </row>
    <row r="648" spans="1:4" ht="15.75" x14ac:dyDescent="0.25">
      <c r="A648" s="3">
        <v>3155603</v>
      </c>
      <c r="B648" s="4" t="s">
        <v>2852</v>
      </c>
      <c r="C648" s="3" t="s">
        <v>2363</v>
      </c>
      <c r="D648" s="5">
        <v>0.624</v>
      </c>
    </row>
    <row r="649" spans="1:4" ht="15.75" x14ac:dyDescent="0.25">
      <c r="A649" s="3">
        <v>3155702</v>
      </c>
      <c r="B649" s="4" t="s">
        <v>2853</v>
      </c>
      <c r="C649" s="3" t="s">
        <v>2307</v>
      </c>
      <c r="D649" s="5">
        <v>0.68500000000000005</v>
      </c>
    </row>
    <row r="650" spans="1:4" ht="15.75" x14ac:dyDescent="0.25">
      <c r="A650" s="3">
        <v>3155801</v>
      </c>
      <c r="B650" s="4" t="s">
        <v>2854</v>
      </c>
      <c r="C650" s="3" t="s">
        <v>2304</v>
      </c>
      <c r="D650" s="5">
        <v>0.71399999999999997</v>
      </c>
    </row>
    <row r="651" spans="1:4" ht="15.75" x14ac:dyDescent="0.25">
      <c r="A651" s="3">
        <v>3155900</v>
      </c>
      <c r="B651" s="4" t="s">
        <v>2855</v>
      </c>
      <c r="C651" s="3" t="s">
        <v>2304</v>
      </c>
      <c r="D651" s="5">
        <v>0.67900000000000005</v>
      </c>
    </row>
    <row r="652" spans="1:4" ht="15.75" x14ac:dyDescent="0.25">
      <c r="A652" s="3">
        <v>3156007</v>
      </c>
      <c r="B652" s="4" t="s">
        <v>2856</v>
      </c>
      <c r="C652" s="3" t="s">
        <v>2317</v>
      </c>
      <c r="D652" s="5">
        <v>0.55800000000000005</v>
      </c>
    </row>
    <row r="653" spans="1:4" ht="15.75" x14ac:dyDescent="0.25">
      <c r="A653" s="3">
        <v>3156106</v>
      </c>
      <c r="B653" s="4" t="s">
        <v>2857</v>
      </c>
      <c r="C653" s="3" t="s">
        <v>2321</v>
      </c>
      <c r="D653" s="5">
        <v>0.65300000000000002</v>
      </c>
    </row>
    <row r="654" spans="1:4" ht="15.75" x14ac:dyDescent="0.25">
      <c r="A654" s="3">
        <v>3156205</v>
      </c>
      <c r="B654" s="4" t="s">
        <v>2858</v>
      </c>
      <c r="C654" s="3" t="s">
        <v>2304</v>
      </c>
      <c r="D654" s="5">
        <v>0.68400000000000005</v>
      </c>
    </row>
    <row r="655" spans="1:4" ht="15.75" x14ac:dyDescent="0.25">
      <c r="A655" s="3">
        <v>3156304</v>
      </c>
      <c r="B655" s="4" t="s">
        <v>2859</v>
      </c>
      <c r="C655" s="3" t="s">
        <v>2304</v>
      </c>
      <c r="D655" s="5">
        <v>0.66800000000000004</v>
      </c>
    </row>
    <row r="656" spans="1:4" ht="15.75" x14ac:dyDescent="0.25">
      <c r="A656" s="3">
        <v>3156403</v>
      </c>
      <c r="B656" s="4" t="s">
        <v>2860</v>
      </c>
      <c r="C656" s="3" t="s">
        <v>2300</v>
      </c>
      <c r="D656" s="5">
        <v>0.70799999999999996</v>
      </c>
    </row>
    <row r="657" spans="1:4" ht="15.75" x14ac:dyDescent="0.25">
      <c r="A657" s="3">
        <v>3156452</v>
      </c>
      <c r="B657" s="4" t="s">
        <v>2861</v>
      </c>
      <c r="C657" s="3" t="s">
        <v>2304</v>
      </c>
      <c r="D657" s="5">
        <v>0.66200000000000003</v>
      </c>
    </row>
    <row r="658" spans="1:4" ht="15.75" x14ac:dyDescent="0.25">
      <c r="A658" s="3">
        <v>3156502</v>
      </c>
      <c r="B658" s="4" t="s">
        <v>2862</v>
      </c>
      <c r="C658" s="3" t="s">
        <v>2363</v>
      </c>
      <c r="D658" s="5">
        <v>0.58199999999999996</v>
      </c>
    </row>
    <row r="659" spans="1:4" ht="15.75" x14ac:dyDescent="0.25">
      <c r="A659" s="3">
        <v>3156601</v>
      </c>
      <c r="B659" s="4" t="s">
        <v>2863</v>
      </c>
      <c r="C659" s="3" t="s">
        <v>2309</v>
      </c>
      <c r="D659" s="5">
        <v>0.60899999999999999</v>
      </c>
    </row>
    <row r="660" spans="1:4" ht="15.75" x14ac:dyDescent="0.25">
      <c r="A660" s="3">
        <v>3156700</v>
      </c>
      <c r="B660" s="4" t="s">
        <v>383</v>
      </c>
      <c r="C660" s="3" t="s">
        <v>2335</v>
      </c>
      <c r="D660" s="5">
        <v>0.73099999999999998</v>
      </c>
    </row>
    <row r="661" spans="1:4" ht="15.75" x14ac:dyDescent="0.25">
      <c r="A661" s="3">
        <v>3156809</v>
      </c>
      <c r="B661" s="4" t="s">
        <v>2864</v>
      </c>
      <c r="C661" s="3" t="s">
        <v>2317</v>
      </c>
      <c r="D661" s="5">
        <v>0.63800000000000001</v>
      </c>
    </row>
    <row r="662" spans="1:4" ht="15.75" x14ac:dyDescent="0.25">
      <c r="A662" s="3">
        <v>3156908</v>
      </c>
      <c r="B662" s="4" t="s">
        <v>2865</v>
      </c>
      <c r="C662" s="3" t="s">
        <v>2311</v>
      </c>
      <c r="D662" s="5">
        <v>0.73199999999999998</v>
      </c>
    </row>
    <row r="663" spans="1:4" ht="15.75" x14ac:dyDescent="0.25">
      <c r="A663" s="3">
        <v>3157005</v>
      </c>
      <c r="B663" s="4" t="s">
        <v>2866</v>
      </c>
      <c r="C663" s="3" t="s">
        <v>2363</v>
      </c>
      <c r="D663" s="5">
        <v>0.67900000000000005</v>
      </c>
    </row>
    <row r="664" spans="1:4" ht="15.75" x14ac:dyDescent="0.25">
      <c r="A664" s="3">
        <v>3157104</v>
      </c>
      <c r="B664" s="4" t="s">
        <v>2867</v>
      </c>
      <c r="C664" s="3" t="s">
        <v>2309</v>
      </c>
      <c r="D664" s="5">
        <v>0.60799999999999998</v>
      </c>
    </row>
    <row r="665" spans="1:4" ht="15.75" x14ac:dyDescent="0.25">
      <c r="A665" s="3">
        <v>3157203</v>
      </c>
      <c r="B665" s="4" t="s">
        <v>2868</v>
      </c>
      <c r="C665" s="3" t="s">
        <v>2335</v>
      </c>
      <c r="D665" s="5">
        <v>0.70699999999999996</v>
      </c>
    </row>
    <row r="666" spans="1:4" ht="15.75" x14ac:dyDescent="0.25">
      <c r="A666" s="3">
        <v>3157252</v>
      </c>
      <c r="B666" s="4" t="s">
        <v>2869</v>
      </c>
      <c r="C666" s="3" t="s">
        <v>2307</v>
      </c>
      <c r="D666" s="5">
        <v>0.61299999999999999</v>
      </c>
    </row>
    <row r="667" spans="1:4" ht="15.75" x14ac:dyDescent="0.25">
      <c r="A667" s="3">
        <v>3157278</v>
      </c>
      <c r="B667" s="4" t="s">
        <v>2870</v>
      </c>
      <c r="C667" s="3" t="s">
        <v>2304</v>
      </c>
      <c r="D667" s="5">
        <v>0.60599999999999998</v>
      </c>
    </row>
    <row r="668" spans="1:4" ht="15.75" x14ac:dyDescent="0.25">
      <c r="A668" s="3">
        <v>3157302</v>
      </c>
      <c r="B668" s="4" t="s">
        <v>2871</v>
      </c>
      <c r="C668" s="3" t="s">
        <v>2321</v>
      </c>
      <c r="D668" s="5">
        <v>0.63700000000000001</v>
      </c>
    </row>
    <row r="669" spans="1:4" ht="15.75" x14ac:dyDescent="0.25">
      <c r="A669" s="3">
        <v>3157336</v>
      </c>
      <c r="B669" s="4" t="s">
        <v>2872</v>
      </c>
      <c r="C669" s="3" t="s">
        <v>2321</v>
      </c>
      <c r="D669" s="5">
        <v>0.70599999999999996</v>
      </c>
    </row>
    <row r="670" spans="1:4" ht="15.75" x14ac:dyDescent="0.25">
      <c r="A670" s="3">
        <v>3157377</v>
      </c>
      <c r="B670" s="4" t="s">
        <v>2873</v>
      </c>
      <c r="C670" s="3" t="s">
        <v>2363</v>
      </c>
      <c r="D670" s="5">
        <v>0.57699999999999996</v>
      </c>
    </row>
    <row r="671" spans="1:4" ht="15.75" x14ac:dyDescent="0.25">
      <c r="A671" s="3">
        <v>3157401</v>
      </c>
      <c r="B671" s="4" t="s">
        <v>2874</v>
      </c>
      <c r="C671" s="3" t="s">
        <v>2304</v>
      </c>
      <c r="D671" s="5">
        <v>0.625</v>
      </c>
    </row>
    <row r="672" spans="1:4" ht="15.75" x14ac:dyDescent="0.25">
      <c r="A672" s="3">
        <v>3157500</v>
      </c>
      <c r="B672" s="4" t="s">
        <v>2875</v>
      </c>
      <c r="C672" s="3" t="s">
        <v>2317</v>
      </c>
      <c r="D672" s="5">
        <v>0.60699999999999998</v>
      </c>
    </row>
    <row r="673" spans="1:4" ht="15.75" x14ac:dyDescent="0.25">
      <c r="A673" s="3">
        <v>3157609</v>
      </c>
      <c r="B673" s="4" t="s">
        <v>2876</v>
      </c>
      <c r="C673" s="3" t="s">
        <v>2363</v>
      </c>
      <c r="D673" s="5">
        <v>0.61499999999999999</v>
      </c>
    </row>
    <row r="674" spans="1:4" ht="15.75" x14ac:dyDescent="0.25">
      <c r="A674" s="3">
        <v>3157658</v>
      </c>
      <c r="B674" s="4" t="s">
        <v>1579</v>
      </c>
      <c r="C674" s="3" t="s">
        <v>2309</v>
      </c>
      <c r="D674" s="5">
        <v>0.56699999999999995</v>
      </c>
    </row>
    <row r="675" spans="1:4" ht="15.75" x14ac:dyDescent="0.25">
      <c r="A675" s="3">
        <v>3157708</v>
      </c>
      <c r="B675" s="4" t="s">
        <v>2877</v>
      </c>
      <c r="C675" s="3" t="s">
        <v>2311</v>
      </c>
      <c r="D675" s="5">
        <v>0.70599999999999996</v>
      </c>
    </row>
    <row r="676" spans="1:4" ht="15.75" x14ac:dyDescent="0.25">
      <c r="A676" s="3">
        <v>3157807</v>
      </c>
      <c r="B676" s="4" t="s">
        <v>572</v>
      </c>
      <c r="C676" s="3" t="s">
        <v>2335</v>
      </c>
      <c r="D676" s="5">
        <v>0.71499999999999997</v>
      </c>
    </row>
    <row r="677" spans="1:4" ht="15.75" x14ac:dyDescent="0.25">
      <c r="A677" s="3">
        <v>3157906</v>
      </c>
      <c r="B677" s="4" t="s">
        <v>2878</v>
      </c>
      <c r="C677" s="3" t="s">
        <v>2304</v>
      </c>
      <c r="D677" s="5">
        <v>0.61</v>
      </c>
    </row>
    <row r="678" spans="1:4" ht="15.75" x14ac:dyDescent="0.25">
      <c r="A678" s="3">
        <v>3158003</v>
      </c>
      <c r="B678" s="4" t="s">
        <v>2879</v>
      </c>
      <c r="C678" s="3" t="s">
        <v>2335</v>
      </c>
      <c r="D678" s="5">
        <v>0.64800000000000002</v>
      </c>
    </row>
    <row r="679" spans="1:4" ht="15.75" x14ac:dyDescent="0.25">
      <c r="A679" s="3">
        <v>3158102</v>
      </c>
      <c r="B679" s="4" t="s">
        <v>2880</v>
      </c>
      <c r="C679" s="3" t="s">
        <v>2309</v>
      </c>
      <c r="D679" s="5">
        <v>0.61299999999999999</v>
      </c>
    </row>
    <row r="680" spans="1:4" ht="15.75" x14ac:dyDescent="0.25">
      <c r="A680" s="3">
        <v>3158201</v>
      </c>
      <c r="B680" s="4" t="s">
        <v>2881</v>
      </c>
      <c r="C680" s="3" t="s">
        <v>2317</v>
      </c>
      <c r="D680" s="5">
        <v>0.64</v>
      </c>
    </row>
    <row r="681" spans="1:4" ht="15.75" x14ac:dyDescent="0.25">
      <c r="A681" s="3">
        <v>3159209</v>
      </c>
      <c r="B681" s="4" t="s">
        <v>2882</v>
      </c>
      <c r="C681" s="3" t="s">
        <v>2318</v>
      </c>
      <c r="D681" s="5">
        <v>0.69</v>
      </c>
    </row>
    <row r="682" spans="1:4" ht="15.75" x14ac:dyDescent="0.25">
      <c r="A682" s="3">
        <v>3159407</v>
      </c>
      <c r="B682" s="4" t="s">
        <v>2883</v>
      </c>
      <c r="C682" s="3" t="s">
        <v>2321</v>
      </c>
      <c r="D682" s="5">
        <v>0.63</v>
      </c>
    </row>
    <row r="683" spans="1:4" ht="15.75" x14ac:dyDescent="0.25">
      <c r="A683" s="3">
        <v>3159308</v>
      </c>
      <c r="B683" s="4" t="s">
        <v>2884</v>
      </c>
      <c r="C683" s="3" t="s">
        <v>2304</v>
      </c>
      <c r="D683" s="5">
        <v>0.68200000000000005</v>
      </c>
    </row>
    <row r="684" spans="1:4" ht="15.75" x14ac:dyDescent="0.25">
      <c r="A684" s="3">
        <v>3159357</v>
      </c>
      <c r="B684" s="4" t="s">
        <v>2885</v>
      </c>
      <c r="C684" s="3" t="s">
        <v>2307</v>
      </c>
      <c r="D684" s="5">
        <v>0.61299999999999999</v>
      </c>
    </row>
    <row r="685" spans="1:4" ht="15.75" x14ac:dyDescent="0.25">
      <c r="A685" s="3">
        <v>3159506</v>
      </c>
      <c r="B685" s="4" t="s">
        <v>2886</v>
      </c>
      <c r="C685" s="3" t="s">
        <v>2317</v>
      </c>
      <c r="D685" s="5">
        <v>0.60699999999999998</v>
      </c>
    </row>
    <row r="686" spans="1:4" ht="15.75" x14ac:dyDescent="0.25">
      <c r="A686" s="3">
        <v>3159605</v>
      </c>
      <c r="B686" s="4" t="s">
        <v>835</v>
      </c>
      <c r="C686" s="3" t="s">
        <v>2318</v>
      </c>
      <c r="D686" s="5">
        <v>0.72099999999999997</v>
      </c>
    </row>
    <row r="687" spans="1:4" ht="15.75" x14ac:dyDescent="0.25">
      <c r="A687" s="3">
        <v>3159704</v>
      </c>
      <c r="B687" s="4" t="s">
        <v>2887</v>
      </c>
      <c r="C687" s="3" t="s">
        <v>2311</v>
      </c>
      <c r="D687" s="5">
        <v>0.70499999999999996</v>
      </c>
    </row>
    <row r="688" spans="1:4" ht="15.75" x14ac:dyDescent="0.25">
      <c r="A688" s="3">
        <v>3159803</v>
      </c>
      <c r="B688" s="4" t="s">
        <v>2888</v>
      </c>
      <c r="C688" s="3" t="s">
        <v>2300</v>
      </c>
      <c r="D688" s="5">
        <v>0.71</v>
      </c>
    </row>
    <row r="689" spans="1:4" ht="15.75" x14ac:dyDescent="0.25">
      <c r="A689" s="3">
        <v>3158300</v>
      </c>
      <c r="B689" s="4" t="s">
        <v>2889</v>
      </c>
      <c r="C689" s="3" t="s">
        <v>2313</v>
      </c>
      <c r="D689" s="5">
        <v>0.69799999999999995</v>
      </c>
    </row>
    <row r="690" spans="1:4" ht="15.75" x14ac:dyDescent="0.25">
      <c r="A690" s="3">
        <v>3158409</v>
      </c>
      <c r="B690" s="4" t="s">
        <v>2890</v>
      </c>
      <c r="C690" s="3" t="s">
        <v>2304</v>
      </c>
      <c r="D690" s="5">
        <v>0.69399999999999995</v>
      </c>
    </row>
    <row r="691" spans="1:4" ht="15.75" x14ac:dyDescent="0.25">
      <c r="A691" s="3">
        <v>3158508</v>
      </c>
      <c r="B691" s="4" t="s">
        <v>2891</v>
      </c>
      <c r="C691" s="3" t="s">
        <v>2335</v>
      </c>
      <c r="D691" s="5">
        <v>0.628</v>
      </c>
    </row>
    <row r="692" spans="1:4" ht="15.75" x14ac:dyDescent="0.25">
      <c r="A692" s="3">
        <v>3158607</v>
      </c>
      <c r="B692" s="4" t="s">
        <v>2892</v>
      </c>
      <c r="C692" s="3" t="s">
        <v>2304</v>
      </c>
      <c r="D692" s="5">
        <v>0.65100000000000002</v>
      </c>
    </row>
    <row r="693" spans="1:4" ht="15.75" x14ac:dyDescent="0.25">
      <c r="A693" s="3">
        <v>3158706</v>
      </c>
      <c r="B693" s="4" t="s">
        <v>2893</v>
      </c>
      <c r="C693" s="3" t="s">
        <v>2321</v>
      </c>
      <c r="D693" s="5">
        <v>0.66700000000000004</v>
      </c>
    </row>
    <row r="694" spans="1:4" ht="15.75" x14ac:dyDescent="0.25">
      <c r="A694" s="3">
        <v>3158805</v>
      </c>
      <c r="B694" s="4" t="s">
        <v>2894</v>
      </c>
      <c r="C694" s="3" t="s">
        <v>2313</v>
      </c>
      <c r="D694" s="5">
        <v>0.64700000000000002</v>
      </c>
    </row>
    <row r="695" spans="1:4" ht="15.75" x14ac:dyDescent="0.25">
      <c r="A695" s="3">
        <v>3158904</v>
      </c>
      <c r="B695" s="4" t="s">
        <v>2895</v>
      </c>
      <c r="C695" s="3" t="s">
        <v>2304</v>
      </c>
      <c r="D695" s="5">
        <v>0.621</v>
      </c>
    </row>
    <row r="696" spans="1:4" ht="15.75" x14ac:dyDescent="0.25">
      <c r="A696" s="3">
        <v>3158953</v>
      </c>
      <c r="B696" s="4" t="s">
        <v>957</v>
      </c>
      <c r="C696" s="3" t="s">
        <v>2307</v>
      </c>
      <c r="D696" s="5">
        <v>0.68500000000000005</v>
      </c>
    </row>
    <row r="697" spans="1:4" ht="15.75" x14ac:dyDescent="0.25">
      <c r="A697" s="3">
        <v>3159001</v>
      </c>
      <c r="B697" s="4" t="s">
        <v>566</v>
      </c>
      <c r="C697" s="3" t="s">
        <v>2335</v>
      </c>
      <c r="D697" s="5">
        <v>0.66500000000000004</v>
      </c>
    </row>
    <row r="698" spans="1:4" ht="15.75" x14ac:dyDescent="0.25">
      <c r="A698" s="3">
        <v>3159100</v>
      </c>
      <c r="B698" s="4" t="s">
        <v>2896</v>
      </c>
      <c r="C698" s="3" t="s">
        <v>2321</v>
      </c>
      <c r="D698" s="5">
        <v>0.64700000000000002</v>
      </c>
    </row>
    <row r="699" spans="1:4" ht="15.75" x14ac:dyDescent="0.25">
      <c r="A699" s="3">
        <v>3159902</v>
      </c>
      <c r="B699" s="4" t="s">
        <v>2897</v>
      </c>
      <c r="C699" s="3" t="s">
        <v>2313</v>
      </c>
      <c r="D699" s="5">
        <v>0.67200000000000004</v>
      </c>
    </row>
    <row r="700" spans="1:4" ht="15.75" x14ac:dyDescent="0.25">
      <c r="A700" s="3">
        <v>3160009</v>
      </c>
      <c r="B700" s="4" t="s">
        <v>2898</v>
      </c>
      <c r="C700" s="3" t="s">
        <v>2304</v>
      </c>
      <c r="D700" s="5">
        <v>0.67100000000000004</v>
      </c>
    </row>
    <row r="701" spans="1:4" ht="15.75" x14ac:dyDescent="0.25">
      <c r="A701" s="3">
        <v>3160108</v>
      </c>
      <c r="B701" s="4" t="s">
        <v>2899</v>
      </c>
      <c r="C701" s="3" t="s">
        <v>2304</v>
      </c>
      <c r="D701" s="5">
        <v>0.63300000000000001</v>
      </c>
    </row>
    <row r="702" spans="1:4" ht="15.75" x14ac:dyDescent="0.25">
      <c r="A702" s="3">
        <v>3160207</v>
      </c>
      <c r="B702" s="4" t="s">
        <v>2900</v>
      </c>
      <c r="C702" s="3" t="s">
        <v>2309</v>
      </c>
      <c r="D702" s="5">
        <v>0.55800000000000005</v>
      </c>
    </row>
    <row r="703" spans="1:4" ht="15.75" x14ac:dyDescent="0.25">
      <c r="A703" s="3">
        <v>3160306</v>
      </c>
      <c r="B703" s="4" t="s">
        <v>2901</v>
      </c>
      <c r="C703" s="3" t="s">
        <v>2309</v>
      </c>
      <c r="D703" s="5">
        <v>0.57399999999999995</v>
      </c>
    </row>
    <row r="704" spans="1:4" ht="15.75" x14ac:dyDescent="0.25">
      <c r="A704" s="3">
        <v>3160405</v>
      </c>
      <c r="B704" s="4" t="s">
        <v>2902</v>
      </c>
      <c r="C704" s="3" t="s">
        <v>2302</v>
      </c>
      <c r="D704" s="5">
        <v>0.72399999999999998</v>
      </c>
    </row>
    <row r="705" spans="1:4" ht="15.75" x14ac:dyDescent="0.25">
      <c r="A705" s="3">
        <v>3160454</v>
      </c>
      <c r="B705" s="4" t="s">
        <v>2903</v>
      </c>
      <c r="C705" s="3" t="s">
        <v>2363</v>
      </c>
      <c r="D705" s="5">
        <v>0.56999999999999995</v>
      </c>
    </row>
    <row r="706" spans="1:4" ht="15.75" x14ac:dyDescent="0.25">
      <c r="A706" s="3">
        <v>3160504</v>
      </c>
      <c r="B706" s="4" t="s">
        <v>2904</v>
      </c>
      <c r="C706" s="3" t="s">
        <v>2335</v>
      </c>
      <c r="D706" s="5">
        <v>0.66900000000000004</v>
      </c>
    </row>
    <row r="707" spans="1:4" ht="15.75" x14ac:dyDescent="0.25">
      <c r="A707" s="3">
        <v>3160603</v>
      </c>
      <c r="B707" s="4" t="s">
        <v>2905</v>
      </c>
      <c r="C707" s="3" t="s">
        <v>2335</v>
      </c>
      <c r="D707" s="5">
        <v>0.65700000000000003</v>
      </c>
    </row>
    <row r="708" spans="1:4" ht="15.75" x14ac:dyDescent="0.25">
      <c r="A708" s="3">
        <v>3160702</v>
      </c>
      <c r="B708" s="4" t="s">
        <v>2906</v>
      </c>
      <c r="C708" s="3" t="s">
        <v>2304</v>
      </c>
      <c r="D708" s="5">
        <v>0.74099999999999999</v>
      </c>
    </row>
    <row r="709" spans="1:4" ht="15.75" x14ac:dyDescent="0.25">
      <c r="A709" s="3">
        <v>3160801</v>
      </c>
      <c r="B709" s="4" t="s">
        <v>2907</v>
      </c>
      <c r="C709" s="3" t="s">
        <v>2313</v>
      </c>
      <c r="D709" s="5">
        <v>0.67200000000000004</v>
      </c>
    </row>
    <row r="710" spans="1:4" ht="15.75" x14ac:dyDescent="0.25">
      <c r="A710" s="3">
        <v>3160900</v>
      </c>
      <c r="B710" s="4" t="s">
        <v>2908</v>
      </c>
      <c r="C710" s="3" t="s">
        <v>2321</v>
      </c>
      <c r="D710" s="5">
        <v>0.66400000000000003</v>
      </c>
    </row>
    <row r="711" spans="1:4" ht="15.75" x14ac:dyDescent="0.25">
      <c r="A711" s="3">
        <v>3160959</v>
      </c>
      <c r="B711" s="4" t="s">
        <v>2909</v>
      </c>
      <c r="C711" s="3" t="s">
        <v>2307</v>
      </c>
      <c r="D711" s="5">
        <v>0.63800000000000001</v>
      </c>
    </row>
    <row r="712" spans="1:4" ht="15.75" x14ac:dyDescent="0.25">
      <c r="A712" s="3">
        <v>3161007</v>
      </c>
      <c r="B712" s="4" t="s">
        <v>603</v>
      </c>
      <c r="C712" s="3" t="s">
        <v>2307</v>
      </c>
      <c r="D712" s="5">
        <v>0.69</v>
      </c>
    </row>
    <row r="713" spans="1:4" ht="15.75" x14ac:dyDescent="0.25">
      <c r="A713" s="3">
        <v>3161056</v>
      </c>
      <c r="B713" s="4" t="s">
        <v>2910</v>
      </c>
      <c r="C713" s="3" t="s">
        <v>2317</v>
      </c>
      <c r="D713" s="5">
        <v>0.62</v>
      </c>
    </row>
    <row r="714" spans="1:4" ht="15.75" x14ac:dyDescent="0.25">
      <c r="A714" s="3">
        <v>3161106</v>
      </c>
      <c r="B714" s="4" t="s">
        <v>1187</v>
      </c>
      <c r="C714" s="3" t="s">
        <v>2363</v>
      </c>
      <c r="D714" s="5">
        <v>0.63800000000000001</v>
      </c>
    </row>
    <row r="715" spans="1:4" ht="15.75" x14ac:dyDescent="0.25">
      <c r="A715" s="3">
        <v>3161205</v>
      </c>
      <c r="B715" s="4" t="s">
        <v>2911</v>
      </c>
      <c r="C715" s="3" t="s">
        <v>2302</v>
      </c>
      <c r="D715" s="5">
        <v>0.66</v>
      </c>
    </row>
    <row r="716" spans="1:4" ht="15.75" x14ac:dyDescent="0.25">
      <c r="A716" s="3">
        <v>3161304</v>
      </c>
      <c r="B716" s="4" t="s">
        <v>2912</v>
      </c>
      <c r="C716" s="3" t="s">
        <v>2311</v>
      </c>
      <c r="D716" s="5">
        <v>0.68799999999999994</v>
      </c>
    </row>
    <row r="717" spans="1:4" ht="15.75" x14ac:dyDescent="0.25">
      <c r="A717" s="3">
        <v>3161403</v>
      </c>
      <c r="B717" s="4" t="s">
        <v>2913</v>
      </c>
      <c r="C717" s="3" t="s">
        <v>2304</v>
      </c>
      <c r="D717" s="5">
        <v>0.66300000000000003</v>
      </c>
    </row>
    <row r="718" spans="1:4" ht="15.75" x14ac:dyDescent="0.25">
      <c r="A718" s="3">
        <v>3161502</v>
      </c>
      <c r="B718" s="4" t="s">
        <v>1826</v>
      </c>
      <c r="C718" s="3" t="s">
        <v>2304</v>
      </c>
      <c r="D718" s="5">
        <v>0.65100000000000002</v>
      </c>
    </row>
    <row r="719" spans="1:4" ht="15.75" x14ac:dyDescent="0.25">
      <c r="A719" s="3">
        <v>3161601</v>
      </c>
      <c r="B719" s="4" t="s">
        <v>2914</v>
      </c>
      <c r="C719" s="3" t="s">
        <v>2317</v>
      </c>
      <c r="D719" s="5">
        <v>0.6</v>
      </c>
    </row>
    <row r="720" spans="1:4" ht="15.75" x14ac:dyDescent="0.25">
      <c r="A720" s="3">
        <v>3161650</v>
      </c>
      <c r="B720" s="4" t="s">
        <v>2915</v>
      </c>
      <c r="C720" s="3" t="s">
        <v>2317</v>
      </c>
      <c r="D720" s="5">
        <v>0.63</v>
      </c>
    </row>
    <row r="721" spans="1:4" ht="15.75" x14ac:dyDescent="0.25">
      <c r="A721" s="3">
        <v>3161700</v>
      </c>
      <c r="B721" s="4" t="s">
        <v>2916</v>
      </c>
      <c r="C721" s="3" t="s">
        <v>2341</v>
      </c>
      <c r="D721" s="5">
        <v>0.67</v>
      </c>
    </row>
    <row r="722" spans="1:4" ht="15.75" x14ac:dyDescent="0.25">
      <c r="A722" s="3">
        <v>3161809</v>
      </c>
      <c r="B722" s="4" t="s">
        <v>2917</v>
      </c>
      <c r="C722" s="3" t="s">
        <v>2302</v>
      </c>
      <c r="D722" s="5">
        <v>0.68899999999999995</v>
      </c>
    </row>
    <row r="723" spans="1:4" ht="15.75" x14ac:dyDescent="0.25">
      <c r="A723" s="3">
        <v>3161908</v>
      </c>
      <c r="B723" s="4" t="s">
        <v>2918</v>
      </c>
      <c r="C723" s="3" t="s">
        <v>2307</v>
      </c>
      <c r="D723" s="5">
        <v>0.66700000000000004</v>
      </c>
    </row>
    <row r="724" spans="1:4" ht="15.75" x14ac:dyDescent="0.25">
      <c r="A724" s="3">
        <v>3125507</v>
      </c>
      <c r="B724" s="4" t="s">
        <v>2919</v>
      </c>
      <c r="C724" s="3" t="s">
        <v>2309</v>
      </c>
      <c r="D724" s="5">
        <v>0.64</v>
      </c>
    </row>
    <row r="725" spans="1:4" ht="15.75" x14ac:dyDescent="0.25">
      <c r="A725" s="3">
        <v>3162005</v>
      </c>
      <c r="B725" s="4" t="s">
        <v>2920</v>
      </c>
      <c r="C725" s="3" t="s">
        <v>2313</v>
      </c>
      <c r="D725" s="5">
        <v>0.71499999999999997</v>
      </c>
    </row>
    <row r="726" spans="1:4" ht="15.75" x14ac:dyDescent="0.25">
      <c r="A726" s="3">
        <v>3162104</v>
      </c>
      <c r="B726" s="4" t="s">
        <v>2921</v>
      </c>
      <c r="C726" s="3" t="s">
        <v>2341</v>
      </c>
      <c r="D726" s="5">
        <v>0.73599999999999999</v>
      </c>
    </row>
    <row r="727" spans="1:4" ht="15.75" x14ac:dyDescent="0.25">
      <c r="A727" s="3">
        <v>3162203</v>
      </c>
      <c r="B727" s="4" t="s">
        <v>2922</v>
      </c>
      <c r="C727" s="3" t="s">
        <v>2313</v>
      </c>
      <c r="D727" s="5">
        <v>0.72399999999999998</v>
      </c>
    </row>
    <row r="728" spans="1:4" ht="15.75" x14ac:dyDescent="0.25">
      <c r="A728" s="3">
        <v>3162252</v>
      </c>
      <c r="B728" s="4" t="s">
        <v>2923</v>
      </c>
      <c r="C728" s="3" t="s">
        <v>2363</v>
      </c>
      <c r="D728" s="5">
        <v>0.63400000000000001</v>
      </c>
    </row>
    <row r="729" spans="1:4" ht="15.75" x14ac:dyDescent="0.25">
      <c r="A729" s="3">
        <v>3162302</v>
      </c>
      <c r="B729" s="4" t="s">
        <v>2924</v>
      </c>
      <c r="C729" s="3" t="s">
        <v>2318</v>
      </c>
      <c r="D729" s="5">
        <v>0.65300000000000002</v>
      </c>
    </row>
    <row r="730" spans="1:4" ht="15.75" x14ac:dyDescent="0.25">
      <c r="A730" s="3">
        <v>3162401</v>
      </c>
      <c r="B730" s="4" t="s">
        <v>2925</v>
      </c>
      <c r="C730" s="3" t="s">
        <v>2363</v>
      </c>
      <c r="D730" s="5">
        <v>0.56899999999999995</v>
      </c>
    </row>
    <row r="731" spans="1:4" ht="15.75" x14ac:dyDescent="0.25">
      <c r="A731" s="3">
        <v>3162450</v>
      </c>
      <c r="B731" s="4" t="s">
        <v>2926</v>
      </c>
      <c r="C731" s="3" t="s">
        <v>2363</v>
      </c>
      <c r="D731" s="5">
        <v>0.52900000000000003</v>
      </c>
    </row>
    <row r="732" spans="1:4" ht="15.75" x14ac:dyDescent="0.25">
      <c r="A732" s="3">
        <v>3162500</v>
      </c>
      <c r="B732" s="4" t="s">
        <v>124</v>
      </c>
      <c r="C732" s="3" t="s">
        <v>2321</v>
      </c>
      <c r="D732" s="5">
        <v>0.75800000000000001</v>
      </c>
    </row>
    <row r="733" spans="1:4" ht="15.75" x14ac:dyDescent="0.25">
      <c r="A733" s="3">
        <v>3162559</v>
      </c>
      <c r="B733" s="4" t="s">
        <v>2927</v>
      </c>
      <c r="C733" s="3" t="s">
        <v>2304</v>
      </c>
      <c r="D733" s="5">
        <v>0.65</v>
      </c>
    </row>
    <row r="734" spans="1:4" ht="15.75" x14ac:dyDescent="0.25">
      <c r="A734" s="3">
        <v>3162575</v>
      </c>
      <c r="B734" s="4" t="s">
        <v>2928</v>
      </c>
      <c r="C734" s="3" t="s">
        <v>2317</v>
      </c>
      <c r="D734" s="5">
        <v>0.64</v>
      </c>
    </row>
    <row r="735" spans="1:4" ht="15.75" x14ac:dyDescent="0.25">
      <c r="A735" s="3">
        <v>3162609</v>
      </c>
      <c r="B735" s="4" t="s">
        <v>2929</v>
      </c>
      <c r="C735" s="3" t="s">
        <v>2307</v>
      </c>
      <c r="D735" s="5">
        <v>0.64800000000000002</v>
      </c>
    </row>
    <row r="736" spans="1:4" ht="15.75" x14ac:dyDescent="0.25">
      <c r="A736" s="3">
        <v>3162658</v>
      </c>
      <c r="B736" s="4" t="s">
        <v>2930</v>
      </c>
      <c r="C736" s="3" t="s">
        <v>2363</v>
      </c>
      <c r="D736" s="5">
        <v>0.625</v>
      </c>
    </row>
    <row r="737" spans="1:4" ht="15.75" x14ac:dyDescent="0.25">
      <c r="A737" s="3">
        <v>3162708</v>
      </c>
      <c r="B737" s="4" t="s">
        <v>2931</v>
      </c>
      <c r="C737" s="3" t="s">
        <v>2363</v>
      </c>
      <c r="D737" s="5">
        <v>0.61499999999999999</v>
      </c>
    </row>
    <row r="738" spans="1:4" ht="15.75" x14ac:dyDescent="0.25">
      <c r="A738" s="3">
        <v>3162807</v>
      </c>
      <c r="B738" s="4" t="s">
        <v>2932</v>
      </c>
      <c r="C738" s="3" t="s">
        <v>2317</v>
      </c>
      <c r="D738" s="5">
        <v>0.63800000000000001</v>
      </c>
    </row>
    <row r="739" spans="1:4" ht="15.75" x14ac:dyDescent="0.25">
      <c r="A739" s="3">
        <v>3162906</v>
      </c>
      <c r="B739" s="4" t="s">
        <v>765</v>
      </c>
      <c r="C739" s="3" t="s">
        <v>2304</v>
      </c>
      <c r="D739" s="5">
        <v>0.70799999999999996</v>
      </c>
    </row>
    <row r="740" spans="1:4" ht="15.75" x14ac:dyDescent="0.25">
      <c r="A740" s="3">
        <v>3162922</v>
      </c>
      <c r="B740" s="4" t="s">
        <v>2933</v>
      </c>
      <c r="C740" s="3" t="s">
        <v>2335</v>
      </c>
      <c r="D740" s="5">
        <v>0.66200000000000003</v>
      </c>
    </row>
    <row r="741" spans="1:4" ht="15.75" x14ac:dyDescent="0.25">
      <c r="A741" s="3">
        <v>3162948</v>
      </c>
      <c r="B741" s="4" t="s">
        <v>2934</v>
      </c>
      <c r="C741" s="3" t="s">
        <v>2313</v>
      </c>
      <c r="D741" s="5">
        <v>0.73899999999999999</v>
      </c>
    </row>
    <row r="742" spans="1:4" ht="15.75" x14ac:dyDescent="0.25">
      <c r="A742" s="3">
        <v>3162955</v>
      </c>
      <c r="B742" s="4" t="s">
        <v>1409</v>
      </c>
      <c r="C742" s="3" t="s">
        <v>2335</v>
      </c>
      <c r="D742" s="5">
        <v>0.72899999999999998</v>
      </c>
    </row>
    <row r="743" spans="1:4" ht="15.75" x14ac:dyDescent="0.25">
      <c r="A743" s="3">
        <v>3163003</v>
      </c>
      <c r="B743" s="4" t="s">
        <v>2935</v>
      </c>
      <c r="C743" s="3" t="s">
        <v>2317</v>
      </c>
      <c r="D743" s="5">
        <v>0.58299999999999996</v>
      </c>
    </row>
    <row r="744" spans="1:4" ht="15.75" x14ac:dyDescent="0.25">
      <c r="A744" s="3">
        <v>3163102</v>
      </c>
      <c r="B744" s="4" t="s">
        <v>2936</v>
      </c>
      <c r="C744" s="3" t="s">
        <v>2302</v>
      </c>
      <c r="D744" s="5">
        <v>0.70399999999999996</v>
      </c>
    </row>
    <row r="745" spans="1:4" ht="15.75" x14ac:dyDescent="0.25">
      <c r="A745" s="3">
        <v>3163201</v>
      </c>
      <c r="B745" s="4" t="s">
        <v>2937</v>
      </c>
      <c r="C745" s="3" t="s">
        <v>2318</v>
      </c>
      <c r="D745" s="5">
        <v>0.71699999999999997</v>
      </c>
    </row>
    <row r="746" spans="1:4" ht="15.75" x14ac:dyDescent="0.25">
      <c r="A746" s="3">
        <v>3163300</v>
      </c>
      <c r="B746" s="4" t="s">
        <v>2938</v>
      </c>
      <c r="C746" s="3" t="s">
        <v>2309</v>
      </c>
      <c r="D746" s="5">
        <v>0.65800000000000003</v>
      </c>
    </row>
    <row r="747" spans="1:4" ht="15.75" x14ac:dyDescent="0.25">
      <c r="A747" s="3">
        <v>3163409</v>
      </c>
      <c r="B747" s="4" t="s">
        <v>2939</v>
      </c>
      <c r="C747" s="3" t="s">
        <v>2307</v>
      </c>
      <c r="D747" s="5">
        <v>0.66600000000000004</v>
      </c>
    </row>
    <row r="748" spans="1:4" ht="15.75" x14ac:dyDescent="0.25">
      <c r="A748" s="3">
        <v>3163508</v>
      </c>
      <c r="B748" s="4" t="s">
        <v>2940</v>
      </c>
      <c r="C748" s="3" t="s">
        <v>2317</v>
      </c>
      <c r="D748" s="5">
        <v>0.56599999999999995</v>
      </c>
    </row>
    <row r="749" spans="1:4" ht="15.75" x14ac:dyDescent="0.25">
      <c r="A749" s="3">
        <v>3163607</v>
      </c>
      <c r="B749" s="4" t="s">
        <v>2941</v>
      </c>
      <c r="C749" s="3" t="s">
        <v>2304</v>
      </c>
      <c r="D749" s="5">
        <v>0.65700000000000003</v>
      </c>
    </row>
    <row r="750" spans="1:4" ht="15.75" x14ac:dyDescent="0.25">
      <c r="A750" s="3">
        <v>3163706</v>
      </c>
      <c r="B750" s="4" t="s">
        <v>1101</v>
      </c>
      <c r="C750" s="3" t="s">
        <v>2318</v>
      </c>
      <c r="D750" s="5">
        <v>0.75900000000000001</v>
      </c>
    </row>
    <row r="751" spans="1:4" ht="15.75" x14ac:dyDescent="0.25">
      <c r="A751" s="3">
        <v>3163805</v>
      </c>
      <c r="B751" s="4" t="s">
        <v>2942</v>
      </c>
      <c r="C751" s="3" t="s">
        <v>2304</v>
      </c>
      <c r="D751" s="5">
        <v>0.64400000000000002</v>
      </c>
    </row>
    <row r="752" spans="1:4" ht="15.75" x14ac:dyDescent="0.25">
      <c r="A752" s="3">
        <v>3163904</v>
      </c>
      <c r="B752" s="4" t="s">
        <v>2943</v>
      </c>
      <c r="C752" s="3" t="s">
        <v>2313</v>
      </c>
      <c r="D752" s="5">
        <v>0.67400000000000004</v>
      </c>
    </row>
    <row r="753" spans="1:4" ht="15.75" x14ac:dyDescent="0.25">
      <c r="A753" s="3">
        <v>3164100</v>
      </c>
      <c r="B753" s="4" t="s">
        <v>2944</v>
      </c>
      <c r="C753" s="3" t="s">
        <v>2317</v>
      </c>
      <c r="D753" s="5">
        <v>0.622</v>
      </c>
    </row>
    <row r="754" spans="1:4" ht="15.75" x14ac:dyDescent="0.25">
      <c r="A754" s="3">
        <v>3164001</v>
      </c>
      <c r="B754" s="4" t="s">
        <v>2945</v>
      </c>
      <c r="C754" s="3" t="s">
        <v>2304</v>
      </c>
      <c r="D754" s="5">
        <v>0.65900000000000003</v>
      </c>
    </row>
    <row r="755" spans="1:4" ht="15.75" x14ac:dyDescent="0.25">
      <c r="A755" s="3">
        <v>3164209</v>
      </c>
      <c r="B755" s="4" t="s">
        <v>2946</v>
      </c>
      <c r="C755" s="3" t="s">
        <v>2363</v>
      </c>
      <c r="D755" s="5">
        <v>0.64</v>
      </c>
    </row>
    <row r="756" spans="1:4" ht="15.75" x14ac:dyDescent="0.25">
      <c r="A756" s="3">
        <v>3164308</v>
      </c>
      <c r="B756" s="4" t="s">
        <v>2947</v>
      </c>
      <c r="C756" s="3" t="s">
        <v>2313</v>
      </c>
      <c r="D756" s="5">
        <v>0.67200000000000004</v>
      </c>
    </row>
    <row r="757" spans="1:4" ht="15.75" x14ac:dyDescent="0.25">
      <c r="A757" s="3">
        <v>3164407</v>
      </c>
      <c r="B757" s="4" t="s">
        <v>2948</v>
      </c>
      <c r="C757" s="3" t="s">
        <v>2318</v>
      </c>
      <c r="D757" s="5">
        <v>0.69199999999999995</v>
      </c>
    </row>
    <row r="758" spans="1:4" ht="15.75" x14ac:dyDescent="0.25">
      <c r="A758" s="3">
        <v>3164431</v>
      </c>
      <c r="B758" s="4" t="s">
        <v>2949</v>
      </c>
      <c r="C758" s="3" t="s">
        <v>2304</v>
      </c>
      <c r="D758" s="5">
        <v>0.66</v>
      </c>
    </row>
    <row r="759" spans="1:4" ht="15.75" x14ac:dyDescent="0.25">
      <c r="A759" s="3">
        <v>3164472</v>
      </c>
      <c r="B759" s="4" t="s">
        <v>2950</v>
      </c>
      <c r="C759" s="3" t="s">
        <v>2307</v>
      </c>
      <c r="D759" s="5">
        <v>0.60699999999999998</v>
      </c>
    </row>
    <row r="760" spans="1:4" ht="15.75" x14ac:dyDescent="0.25">
      <c r="A760" s="3">
        <v>3164506</v>
      </c>
      <c r="B760" s="4" t="s">
        <v>2951</v>
      </c>
      <c r="C760" s="3" t="s">
        <v>2317</v>
      </c>
      <c r="D760" s="5">
        <v>0.58099999999999996</v>
      </c>
    </row>
    <row r="761" spans="1:4" ht="15.75" x14ac:dyDescent="0.25">
      <c r="A761" s="3">
        <v>3164605</v>
      </c>
      <c r="B761" s="4" t="s">
        <v>2952</v>
      </c>
      <c r="C761" s="3" t="s">
        <v>2302</v>
      </c>
      <c r="D761" s="5">
        <v>0.626</v>
      </c>
    </row>
    <row r="762" spans="1:4" ht="15.75" x14ac:dyDescent="0.25">
      <c r="A762" s="3">
        <v>3164704</v>
      </c>
      <c r="B762" s="4" t="s">
        <v>2953</v>
      </c>
      <c r="C762" s="3" t="s">
        <v>2313</v>
      </c>
      <c r="D762" s="5">
        <v>0.72199999999999998</v>
      </c>
    </row>
    <row r="763" spans="1:4" ht="15.75" x14ac:dyDescent="0.25">
      <c r="A763" s="3">
        <v>3164803</v>
      </c>
      <c r="B763" s="4" t="s">
        <v>2954</v>
      </c>
      <c r="C763" s="3" t="s">
        <v>2335</v>
      </c>
      <c r="D763" s="5">
        <v>0.63200000000000001</v>
      </c>
    </row>
    <row r="764" spans="1:4" ht="15.75" x14ac:dyDescent="0.25">
      <c r="A764" s="3">
        <v>3164902</v>
      </c>
      <c r="B764" s="4" t="s">
        <v>2955</v>
      </c>
      <c r="C764" s="3" t="s">
        <v>2318</v>
      </c>
      <c r="D764" s="5">
        <v>0.67600000000000005</v>
      </c>
    </row>
    <row r="765" spans="1:4" ht="15.75" x14ac:dyDescent="0.25">
      <c r="A765" s="3">
        <v>3165206</v>
      </c>
      <c r="B765" s="4" t="s">
        <v>2956</v>
      </c>
      <c r="C765" s="3" t="s">
        <v>2313</v>
      </c>
      <c r="D765" s="5">
        <v>0.66700000000000004</v>
      </c>
    </row>
    <row r="766" spans="1:4" ht="15.75" x14ac:dyDescent="0.25">
      <c r="A766" s="3">
        <v>3165008</v>
      </c>
      <c r="B766" s="4" t="s">
        <v>2957</v>
      </c>
      <c r="C766" s="3" t="s">
        <v>2321</v>
      </c>
      <c r="D766" s="5">
        <v>0.66200000000000003</v>
      </c>
    </row>
    <row r="767" spans="1:4" ht="15.75" x14ac:dyDescent="0.25">
      <c r="A767" s="3">
        <v>3165107</v>
      </c>
      <c r="B767" s="4" t="s">
        <v>2958</v>
      </c>
      <c r="C767" s="3" t="s">
        <v>2313</v>
      </c>
      <c r="D767" s="5">
        <v>0.7</v>
      </c>
    </row>
    <row r="768" spans="1:4" ht="15.75" x14ac:dyDescent="0.25">
      <c r="A768" s="3">
        <v>3165305</v>
      </c>
      <c r="B768" s="4" t="s">
        <v>2959</v>
      </c>
      <c r="C768" s="3" t="s">
        <v>2321</v>
      </c>
      <c r="D768" s="5">
        <v>0.71499999999999997</v>
      </c>
    </row>
    <row r="769" spans="1:4" ht="15.75" x14ac:dyDescent="0.25">
      <c r="A769" s="3">
        <v>3165404</v>
      </c>
      <c r="B769" s="4" t="s">
        <v>2960</v>
      </c>
      <c r="C769" s="3" t="s">
        <v>2318</v>
      </c>
      <c r="D769" s="5">
        <v>0.68</v>
      </c>
    </row>
    <row r="770" spans="1:4" ht="15.75" x14ac:dyDescent="0.25">
      <c r="A770" s="3">
        <v>3165503</v>
      </c>
      <c r="B770" s="4" t="s">
        <v>2961</v>
      </c>
      <c r="C770" s="3" t="s">
        <v>2317</v>
      </c>
      <c r="D770" s="5">
        <v>0.63600000000000001</v>
      </c>
    </row>
    <row r="771" spans="1:4" ht="15.75" x14ac:dyDescent="0.25">
      <c r="A771" s="3">
        <v>3165537</v>
      </c>
      <c r="B771" s="4" t="s">
        <v>2962</v>
      </c>
      <c r="C771" s="3" t="s">
        <v>2335</v>
      </c>
      <c r="D771" s="5">
        <v>0.73399999999999999</v>
      </c>
    </row>
    <row r="772" spans="1:4" ht="15.75" x14ac:dyDescent="0.25">
      <c r="A772" s="3">
        <v>3165560</v>
      </c>
      <c r="B772" s="4" t="s">
        <v>2963</v>
      </c>
      <c r="C772" s="3" t="s">
        <v>2304</v>
      </c>
      <c r="D772" s="5">
        <v>0.65400000000000003</v>
      </c>
    </row>
    <row r="773" spans="1:4" ht="15.75" x14ac:dyDescent="0.25">
      <c r="A773" s="3">
        <v>3165578</v>
      </c>
      <c r="B773" s="4" t="s">
        <v>2964</v>
      </c>
      <c r="C773" s="3" t="s">
        <v>2318</v>
      </c>
      <c r="D773" s="5">
        <v>0.66100000000000003</v>
      </c>
    </row>
    <row r="774" spans="1:4" ht="15.75" x14ac:dyDescent="0.25">
      <c r="A774" s="3">
        <v>3165602</v>
      </c>
      <c r="B774" s="4" t="s">
        <v>2965</v>
      </c>
      <c r="C774" s="3" t="s">
        <v>2304</v>
      </c>
      <c r="D774" s="5">
        <v>0.67400000000000004</v>
      </c>
    </row>
    <row r="775" spans="1:4" ht="15.75" x14ac:dyDescent="0.25">
      <c r="A775" s="3">
        <v>3165701</v>
      </c>
      <c r="B775" s="4" t="s">
        <v>2966</v>
      </c>
      <c r="C775" s="3" t="s">
        <v>2304</v>
      </c>
      <c r="D775" s="5">
        <v>0.64400000000000002</v>
      </c>
    </row>
    <row r="776" spans="1:4" ht="15.75" x14ac:dyDescent="0.25">
      <c r="A776" s="3">
        <v>3165800</v>
      </c>
      <c r="B776" s="4" t="s">
        <v>2967</v>
      </c>
      <c r="C776" s="3" t="s">
        <v>2318</v>
      </c>
      <c r="D776" s="5">
        <v>0.68400000000000005</v>
      </c>
    </row>
    <row r="777" spans="1:4" ht="15.75" x14ac:dyDescent="0.25">
      <c r="A777" s="3">
        <v>3165909</v>
      </c>
      <c r="B777" s="4" t="s">
        <v>2968</v>
      </c>
      <c r="C777" s="3" t="s">
        <v>2309</v>
      </c>
      <c r="D777" s="5">
        <v>0.62</v>
      </c>
    </row>
    <row r="778" spans="1:4" ht="15.75" x14ac:dyDescent="0.25">
      <c r="A778" s="3">
        <v>3166006</v>
      </c>
      <c r="B778" s="4" t="s">
        <v>2969</v>
      </c>
      <c r="C778" s="3" t="s">
        <v>2321</v>
      </c>
      <c r="D778" s="5">
        <v>0.63100000000000001</v>
      </c>
    </row>
    <row r="779" spans="1:4" ht="15.75" x14ac:dyDescent="0.25">
      <c r="A779" s="3">
        <v>3166105</v>
      </c>
      <c r="B779" s="4" t="s">
        <v>2970</v>
      </c>
      <c r="C779" s="3" t="s">
        <v>2317</v>
      </c>
      <c r="D779" s="5">
        <v>0.56499999999999995</v>
      </c>
    </row>
    <row r="780" spans="1:4" ht="15.75" x14ac:dyDescent="0.25">
      <c r="A780" s="3">
        <v>3166204</v>
      </c>
      <c r="B780" s="4" t="s">
        <v>2971</v>
      </c>
      <c r="C780" s="3" t="s">
        <v>2321</v>
      </c>
      <c r="D780" s="5">
        <v>0.626</v>
      </c>
    </row>
    <row r="781" spans="1:4" ht="15.75" x14ac:dyDescent="0.25">
      <c r="A781" s="3">
        <v>3166303</v>
      </c>
      <c r="B781" s="4" t="s">
        <v>2972</v>
      </c>
      <c r="C781" s="3" t="s">
        <v>2304</v>
      </c>
      <c r="D781" s="5">
        <v>0.56000000000000005</v>
      </c>
    </row>
    <row r="782" spans="1:4" ht="15.75" x14ac:dyDescent="0.25">
      <c r="A782" s="3">
        <v>3166402</v>
      </c>
      <c r="B782" s="4" t="s">
        <v>57</v>
      </c>
      <c r="C782" s="3" t="s">
        <v>2318</v>
      </c>
      <c r="D782" s="5">
        <v>0.66</v>
      </c>
    </row>
    <row r="783" spans="1:4" ht="15.75" x14ac:dyDescent="0.25">
      <c r="A783" s="3">
        <v>3166501</v>
      </c>
      <c r="B783" s="4" t="s">
        <v>2973</v>
      </c>
      <c r="C783" s="3" t="s">
        <v>2309</v>
      </c>
      <c r="D783" s="5">
        <v>0.55700000000000005</v>
      </c>
    </row>
    <row r="784" spans="1:4" ht="15.75" x14ac:dyDescent="0.25">
      <c r="A784" s="3">
        <v>3166600</v>
      </c>
      <c r="B784" s="4" t="s">
        <v>2974</v>
      </c>
      <c r="C784" s="3" t="s">
        <v>2302</v>
      </c>
      <c r="D784" s="5">
        <v>0.67700000000000005</v>
      </c>
    </row>
    <row r="785" spans="1:4" ht="15.75" x14ac:dyDescent="0.25">
      <c r="A785" s="3">
        <v>3166808</v>
      </c>
      <c r="B785" s="4" t="s">
        <v>2975</v>
      </c>
      <c r="C785" s="3" t="s">
        <v>2341</v>
      </c>
      <c r="D785" s="5">
        <v>0.69599999999999995</v>
      </c>
    </row>
    <row r="786" spans="1:4" ht="15.75" x14ac:dyDescent="0.25">
      <c r="A786" s="3">
        <v>3166709</v>
      </c>
      <c r="B786" s="4" t="s">
        <v>2976</v>
      </c>
      <c r="C786" s="3" t="s">
        <v>2309</v>
      </c>
      <c r="D786" s="5">
        <v>0.65100000000000002</v>
      </c>
    </row>
    <row r="787" spans="1:4" ht="15.75" x14ac:dyDescent="0.25">
      <c r="A787" s="3">
        <v>3166907</v>
      </c>
      <c r="B787" s="4" t="s">
        <v>2977</v>
      </c>
      <c r="C787" s="3" t="s">
        <v>2313</v>
      </c>
      <c r="D787" s="5">
        <v>0.67700000000000005</v>
      </c>
    </row>
    <row r="788" spans="1:4" ht="15.75" x14ac:dyDescent="0.25">
      <c r="A788" s="3">
        <v>3166956</v>
      </c>
      <c r="B788" s="4" t="s">
        <v>2978</v>
      </c>
      <c r="C788" s="3" t="s">
        <v>2363</v>
      </c>
      <c r="D788" s="5">
        <v>0.63300000000000001</v>
      </c>
    </row>
    <row r="789" spans="1:4" ht="15.75" x14ac:dyDescent="0.25">
      <c r="A789" s="3">
        <v>3167004</v>
      </c>
      <c r="B789" s="4" t="s">
        <v>2979</v>
      </c>
      <c r="C789" s="3" t="s">
        <v>2318</v>
      </c>
      <c r="D789" s="5">
        <v>0.64300000000000002</v>
      </c>
    </row>
    <row r="790" spans="1:4" ht="15.75" x14ac:dyDescent="0.25">
      <c r="A790" s="3">
        <v>3167103</v>
      </c>
      <c r="B790" s="4" t="s">
        <v>933</v>
      </c>
      <c r="C790" s="3" t="s">
        <v>2309</v>
      </c>
      <c r="D790" s="5">
        <v>0.65600000000000003</v>
      </c>
    </row>
    <row r="791" spans="1:4" ht="15.75" x14ac:dyDescent="0.25">
      <c r="A791" s="3">
        <v>3167202</v>
      </c>
      <c r="B791" s="4" t="s">
        <v>656</v>
      </c>
      <c r="C791" s="3" t="s">
        <v>2335</v>
      </c>
      <c r="D791" s="5">
        <v>0.76</v>
      </c>
    </row>
    <row r="792" spans="1:4" ht="15.75" x14ac:dyDescent="0.25">
      <c r="A792" s="3">
        <v>3165552</v>
      </c>
      <c r="B792" s="4" t="s">
        <v>2980</v>
      </c>
      <c r="C792" s="3" t="s">
        <v>2309</v>
      </c>
      <c r="D792" s="5">
        <v>0.54200000000000004</v>
      </c>
    </row>
    <row r="793" spans="1:4" ht="15.75" x14ac:dyDescent="0.25">
      <c r="A793" s="3">
        <v>3167301</v>
      </c>
      <c r="B793" s="4" t="s">
        <v>2981</v>
      </c>
      <c r="C793" s="3" t="s">
        <v>2304</v>
      </c>
      <c r="D793" s="5">
        <v>0.65200000000000002</v>
      </c>
    </row>
    <row r="794" spans="1:4" ht="15.75" x14ac:dyDescent="0.25">
      <c r="A794" s="3">
        <v>3167400</v>
      </c>
      <c r="B794" s="4" t="s">
        <v>2982</v>
      </c>
      <c r="C794" s="3" t="s">
        <v>2318</v>
      </c>
      <c r="D794" s="5">
        <v>0.69899999999999995</v>
      </c>
    </row>
    <row r="795" spans="1:4" ht="15.75" x14ac:dyDescent="0.25">
      <c r="A795" s="3">
        <v>3167509</v>
      </c>
      <c r="B795" s="4" t="s">
        <v>2983</v>
      </c>
      <c r="C795" s="3" t="s">
        <v>2304</v>
      </c>
      <c r="D795" s="5">
        <v>0.63800000000000001</v>
      </c>
    </row>
    <row r="796" spans="1:4" ht="15.75" x14ac:dyDescent="0.25">
      <c r="A796" s="3">
        <v>3167608</v>
      </c>
      <c r="B796" s="4" t="s">
        <v>2984</v>
      </c>
      <c r="C796" s="3" t="s">
        <v>2304</v>
      </c>
      <c r="D796" s="5">
        <v>0.63200000000000001</v>
      </c>
    </row>
    <row r="797" spans="1:4" ht="15.75" x14ac:dyDescent="0.25">
      <c r="A797" s="3">
        <v>3167707</v>
      </c>
      <c r="B797" s="4" t="s">
        <v>2985</v>
      </c>
      <c r="C797" s="3" t="s">
        <v>2317</v>
      </c>
      <c r="D797" s="5">
        <v>0.63100000000000001</v>
      </c>
    </row>
    <row r="798" spans="1:4" ht="15.75" x14ac:dyDescent="0.25">
      <c r="A798" s="3">
        <v>3167806</v>
      </c>
      <c r="B798" s="4" t="s">
        <v>627</v>
      </c>
      <c r="C798" s="3" t="s">
        <v>2318</v>
      </c>
      <c r="D798" s="5">
        <v>0.69699999999999995</v>
      </c>
    </row>
    <row r="799" spans="1:4" ht="15.75" x14ac:dyDescent="0.25">
      <c r="A799" s="3">
        <v>3167905</v>
      </c>
      <c r="B799" s="4" t="s">
        <v>2986</v>
      </c>
      <c r="C799" s="3" t="s">
        <v>2304</v>
      </c>
      <c r="D799" s="5">
        <v>0.68100000000000005</v>
      </c>
    </row>
    <row r="800" spans="1:4" ht="15.75" x14ac:dyDescent="0.25">
      <c r="A800" s="3">
        <v>3168002</v>
      </c>
      <c r="B800" s="4" t="s">
        <v>88</v>
      </c>
      <c r="C800" s="3" t="s">
        <v>2363</v>
      </c>
      <c r="D800" s="5">
        <v>0.67</v>
      </c>
    </row>
    <row r="801" spans="1:4" ht="15.75" x14ac:dyDescent="0.25">
      <c r="A801" s="3">
        <v>3168051</v>
      </c>
      <c r="B801" s="4" t="s">
        <v>2987</v>
      </c>
      <c r="C801" s="3" t="s">
        <v>2304</v>
      </c>
      <c r="D801" s="5">
        <v>0.64500000000000002</v>
      </c>
    </row>
    <row r="802" spans="1:4" ht="15.75" x14ac:dyDescent="0.25">
      <c r="A802" s="3">
        <v>3168101</v>
      </c>
      <c r="B802" s="4" t="s">
        <v>2988</v>
      </c>
      <c r="C802" s="3" t="s">
        <v>2311</v>
      </c>
      <c r="D802" s="5">
        <v>0.71199999999999997</v>
      </c>
    </row>
    <row r="803" spans="1:4" ht="15.75" x14ac:dyDescent="0.25">
      <c r="A803" s="3">
        <v>3168200</v>
      </c>
      <c r="B803" s="4" t="s">
        <v>2989</v>
      </c>
      <c r="C803" s="3" t="s">
        <v>2302</v>
      </c>
      <c r="D803" s="5">
        <v>0.66700000000000004</v>
      </c>
    </row>
    <row r="804" spans="1:4" ht="15.75" x14ac:dyDescent="0.25">
      <c r="A804" s="3">
        <v>3168309</v>
      </c>
      <c r="B804" s="4" t="s">
        <v>2990</v>
      </c>
      <c r="C804" s="3" t="s">
        <v>2335</v>
      </c>
      <c r="D804" s="5">
        <v>0.65100000000000002</v>
      </c>
    </row>
    <row r="805" spans="1:4" ht="15.75" x14ac:dyDescent="0.25">
      <c r="A805" s="3">
        <v>3168408</v>
      </c>
      <c r="B805" s="4" t="s">
        <v>2991</v>
      </c>
      <c r="C805" s="3" t="s">
        <v>2317</v>
      </c>
      <c r="D805" s="5">
        <v>0.63300000000000001</v>
      </c>
    </row>
    <row r="806" spans="1:4" ht="15.75" x14ac:dyDescent="0.25">
      <c r="A806" s="3">
        <v>3168507</v>
      </c>
      <c r="B806" s="4" t="s">
        <v>2992</v>
      </c>
      <c r="C806" s="3" t="s">
        <v>2304</v>
      </c>
      <c r="D806" s="5">
        <v>0.67500000000000004</v>
      </c>
    </row>
    <row r="807" spans="1:4" ht="15.75" x14ac:dyDescent="0.25">
      <c r="A807" s="3">
        <v>3168606</v>
      </c>
      <c r="B807" s="4" t="s">
        <v>990</v>
      </c>
      <c r="C807" s="3" t="s">
        <v>2309</v>
      </c>
      <c r="D807" s="5">
        <v>0.70099999999999996</v>
      </c>
    </row>
    <row r="808" spans="1:4" ht="15.75" x14ac:dyDescent="0.25">
      <c r="A808" s="3">
        <v>3168705</v>
      </c>
      <c r="B808" s="4" t="s">
        <v>1884</v>
      </c>
      <c r="C808" s="3" t="s">
        <v>2307</v>
      </c>
      <c r="D808" s="5">
        <v>0.77</v>
      </c>
    </row>
    <row r="809" spans="1:4" ht="15.75" x14ac:dyDescent="0.25">
      <c r="A809" s="3">
        <v>3168804</v>
      </c>
      <c r="B809" s="4" t="s">
        <v>1600</v>
      </c>
      <c r="C809" s="3" t="s">
        <v>2321</v>
      </c>
      <c r="D809" s="5">
        <v>0.74</v>
      </c>
    </row>
    <row r="810" spans="1:4" ht="15.75" x14ac:dyDescent="0.25">
      <c r="A810" s="3">
        <v>3168903</v>
      </c>
      <c r="B810" s="4" t="s">
        <v>2993</v>
      </c>
      <c r="C810" s="3" t="s">
        <v>2341</v>
      </c>
      <c r="D810" s="5">
        <v>0.68300000000000005</v>
      </c>
    </row>
    <row r="811" spans="1:4" ht="15.75" x14ac:dyDescent="0.25">
      <c r="A811" s="3">
        <v>3169000</v>
      </c>
      <c r="B811" s="4" t="s">
        <v>2994</v>
      </c>
      <c r="C811" s="3" t="s">
        <v>2304</v>
      </c>
      <c r="D811" s="5">
        <v>0.68799999999999994</v>
      </c>
    </row>
    <row r="812" spans="1:4" ht="15.75" x14ac:dyDescent="0.25">
      <c r="A812" s="3">
        <v>3169059</v>
      </c>
      <c r="B812" s="4" t="s">
        <v>2995</v>
      </c>
      <c r="C812" s="3" t="s">
        <v>2318</v>
      </c>
      <c r="D812" s="5">
        <v>0.69599999999999995</v>
      </c>
    </row>
    <row r="813" spans="1:4" ht="15.75" x14ac:dyDescent="0.25">
      <c r="A813" s="3">
        <v>3169109</v>
      </c>
      <c r="B813" s="4" t="s">
        <v>2996</v>
      </c>
      <c r="C813" s="3" t="s">
        <v>2318</v>
      </c>
      <c r="D813" s="5">
        <v>0.66100000000000003</v>
      </c>
    </row>
    <row r="814" spans="1:4" ht="15.75" x14ac:dyDescent="0.25">
      <c r="A814" s="3">
        <v>3169208</v>
      </c>
      <c r="B814" s="4" t="s">
        <v>2997</v>
      </c>
      <c r="C814" s="3" t="s">
        <v>2304</v>
      </c>
      <c r="D814" s="5">
        <v>0.71799999999999997</v>
      </c>
    </row>
    <row r="815" spans="1:4" ht="15.75" x14ac:dyDescent="0.25">
      <c r="A815" s="3">
        <v>3169307</v>
      </c>
      <c r="B815" s="4" t="s">
        <v>542</v>
      </c>
      <c r="C815" s="3" t="s">
        <v>2313</v>
      </c>
      <c r="D815" s="5">
        <v>0.74399999999999999</v>
      </c>
    </row>
    <row r="816" spans="1:4" ht="15.75" x14ac:dyDescent="0.25">
      <c r="A816" s="3">
        <v>3169356</v>
      </c>
      <c r="B816" s="4" t="s">
        <v>910</v>
      </c>
      <c r="C816" s="3" t="s">
        <v>2335</v>
      </c>
      <c r="D816" s="5">
        <v>0.752</v>
      </c>
    </row>
    <row r="817" spans="1:4" ht="15.75" x14ac:dyDescent="0.25">
      <c r="A817" s="3">
        <v>3169406</v>
      </c>
      <c r="B817" s="4" t="s">
        <v>515</v>
      </c>
      <c r="C817" s="3" t="s">
        <v>2313</v>
      </c>
      <c r="D817" s="5">
        <v>0.73099999999999998</v>
      </c>
    </row>
    <row r="818" spans="1:4" ht="15.75" x14ac:dyDescent="0.25">
      <c r="A818" s="3">
        <v>3169505</v>
      </c>
      <c r="B818" s="4" t="s">
        <v>2998</v>
      </c>
      <c r="C818" s="3" t="s">
        <v>2317</v>
      </c>
      <c r="D818" s="5">
        <v>0.626</v>
      </c>
    </row>
    <row r="819" spans="1:4" ht="15.75" x14ac:dyDescent="0.25">
      <c r="A819" s="3">
        <v>3169604</v>
      </c>
      <c r="B819" s="4" t="s">
        <v>2999</v>
      </c>
      <c r="C819" s="3" t="s">
        <v>2300</v>
      </c>
      <c r="D819" s="5">
        <v>0.71899999999999997</v>
      </c>
    </row>
    <row r="820" spans="1:4" ht="15.75" x14ac:dyDescent="0.25">
      <c r="A820" s="3">
        <v>3169703</v>
      </c>
      <c r="B820" s="4" t="s">
        <v>3000</v>
      </c>
      <c r="C820" s="3" t="s">
        <v>2309</v>
      </c>
      <c r="D820" s="5">
        <v>0.68200000000000005</v>
      </c>
    </row>
    <row r="821" spans="1:4" ht="15.75" x14ac:dyDescent="0.25">
      <c r="A821" s="3">
        <v>3169802</v>
      </c>
      <c r="B821" s="4" t="s">
        <v>3001</v>
      </c>
      <c r="C821" s="3" t="s">
        <v>2318</v>
      </c>
      <c r="D821" s="5">
        <v>0.69599999999999995</v>
      </c>
    </row>
    <row r="822" spans="1:4" ht="15.75" x14ac:dyDescent="0.25">
      <c r="A822" s="3">
        <v>3169901</v>
      </c>
      <c r="B822" s="4" t="s">
        <v>1887</v>
      </c>
      <c r="C822" s="3" t="s">
        <v>2304</v>
      </c>
      <c r="D822" s="5">
        <v>0.72399999999999998</v>
      </c>
    </row>
    <row r="823" spans="1:4" ht="15.75" x14ac:dyDescent="0.25">
      <c r="A823" s="3">
        <v>3170008</v>
      </c>
      <c r="B823" s="4" t="s">
        <v>3002</v>
      </c>
      <c r="C823" s="3" t="s">
        <v>2363</v>
      </c>
      <c r="D823" s="5">
        <v>0.60899999999999999</v>
      </c>
    </row>
    <row r="824" spans="1:4" ht="15.75" x14ac:dyDescent="0.25">
      <c r="A824" s="3">
        <v>3170057</v>
      </c>
      <c r="B824" s="4" t="s">
        <v>3003</v>
      </c>
      <c r="C824" s="3" t="s">
        <v>2307</v>
      </c>
      <c r="D824" s="5">
        <v>0.61399999999999999</v>
      </c>
    </row>
    <row r="825" spans="1:4" ht="15.75" x14ac:dyDescent="0.25">
      <c r="A825" s="3">
        <v>3170107</v>
      </c>
      <c r="B825" s="4" t="s">
        <v>2130</v>
      </c>
      <c r="C825" s="3" t="s">
        <v>2311</v>
      </c>
      <c r="D825" s="5">
        <v>0.77200000000000002</v>
      </c>
    </row>
    <row r="826" spans="1:4" ht="15.75" x14ac:dyDescent="0.25">
      <c r="A826" s="3">
        <v>3170206</v>
      </c>
      <c r="B826" s="4" t="s">
        <v>146</v>
      </c>
      <c r="C826" s="3" t="s">
        <v>2300</v>
      </c>
      <c r="D826" s="5">
        <v>0.78900000000000003</v>
      </c>
    </row>
    <row r="827" spans="1:4" ht="15.75" x14ac:dyDescent="0.25">
      <c r="A827" s="3">
        <v>3170305</v>
      </c>
      <c r="B827" s="4" t="s">
        <v>3004</v>
      </c>
      <c r="C827" s="3" t="s">
        <v>2309</v>
      </c>
      <c r="D827" s="5">
        <v>0.63800000000000001</v>
      </c>
    </row>
    <row r="828" spans="1:4" ht="15.75" x14ac:dyDescent="0.25">
      <c r="A828" s="3">
        <v>3170404</v>
      </c>
      <c r="B828" s="4" t="s">
        <v>1117</v>
      </c>
      <c r="C828" s="3" t="s">
        <v>2341</v>
      </c>
      <c r="D828" s="5">
        <v>0.73599999999999999</v>
      </c>
    </row>
    <row r="829" spans="1:4" ht="15.75" x14ac:dyDescent="0.25">
      <c r="A829" s="3">
        <v>3170438</v>
      </c>
      <c r="B829" s="4" t="s">
        <v>3005</v>
      </c>
      <c r="C829" s="3" t="s">
        <v>2311</v>
      </c>
      <c r="D829" s="5">
        <v>0.67200000000000004</v>
      </c>
    </row>
    <row r="830" spans="1:4" ht="15.75" x14ac:dyDescent="0.25">
      <c r="A830" s="3">
        <v>3170479</v>
      </c>
      <c r="B830" s="4" t="s">
        <v>3006</v>
      </c>
      <c r="C830" s="3" t="s">
        <v>2341</v>
      </c>
      <c r="D830" s="5">
        <v>0.66400000000000003</v>
      </c>
    </row>
    <row r="831" spans="1:4" ht="15.75" x14ac:dyDescent="0.25">
      <c r="A831" s="3">
        <v>3170503</v>
      </c>
      <c r="B831" s="4" t="s">
        <v>3007</v>
      </c>
      <c r="C831" s="3" t="s">
        <v>2304</v>
      </c>
      <c r="D831" s="5">
        <v>0.63300000000000001</v>
      </c>
    </row>
    <row r="832" spans="1:4" ht="15.75" x14ac:dyDescent="0.25">
      <c r="A832" s="3">
        <v>3170529</v>
      </c>
      <c r="B832" s="4" t="s">
        <v>3008</v>
      </c>
      <c r="C832" s="3" t="s">
        <v>2341</v>
      </c>
      <c r="D832" s="5">
        <v>0.61899999999999999</v>
      </c>
    </row>
    <row r="833" spans="1:4" ht="15.75" x14ac:dyDescent="0.25">
      <c r="A833" s="3">
        <v>3170578</v>
      </c>
      <c r="B833" s="4" t="s">
        <v>3009</v>
      </c>
      <c r="C833" s="3" t="s">
        <v>2307</v>
      </c>
      <c r="D833" s="5">
        <v>0.63100000000000001</v>
      </c>
    </row>
    <row r="834" spans="1:4" ht="15.75" x14ac:dyDescent="0.25">
      <c r="A834" s="3">
        <v>3170602</v>
      </c>
      <c r="B834" s="4" t="s">
        <v>3010</v>
      </c>
      <c r="C834" s="3" t="s">
        <v>2313</v>
      </c>
      <c r="D834" s="5">
        <v>0.69599999999999995</v>
      </c>
    </row>
    <row r="835" spans="1:4" ht="15.75" x14ac:dyDescent="0.25">
      <c r="A835" s="3">
        <v>3170651</v>
      </c>
      <c r="B835" s="4" t="s">
        <v>3011</v>
      </c>
      <c r="C835" s="3" t="s">
        <v>2363</v>
      </c>
      <c r="D835" s="5">
        <v>0.63400000000000001</v>
      </c>
    </row>
    <row r="836" spans="1:4" ht="15.75" x14ac:dyDescent="0.25">
      <c r="A836" s="3">
        <v>3170701</v>
      </c>
      <c r="B836" s="4" t="s">
        <v>408</v>
      </c>
      <c r="C836" s="3" t="s">
        <v>2313</v>
      </c>
      <c r="D836" s="5">
        <v>0.77800000000000002</v>
      </c>
    </row>
    <row r="837" spans="1:4" ht="15.75" x14ac:dyDescent="0.25">
      <c r="A837" s="3">
        <v>3170750</v>
      </c>
      <c r="B837" s="4" t="s">
        <v>3012</v>
      </c>
      <c r="C837" s="3" t="s">
        <v>2341</v>
      </c>
      <c r="D837" s="5">
        <v>0.71099999999999997</v>
      </c>
    </row>
    <row r="838" spans="1:4" ht="15.75" x14ac:dyDescent="0.25">
      <c r="A838" s="3">
        <v>3170800</v>
      </c>
      <c r="B838" s="4" t="s">
        <v>3013</v>
      </c>
      <c r="C838" s="3" t="s">
        <v>2363</v>
      </c>
      <c r="D838" s="5">
        <v>0.66600000000000004</v>
      </c>
    </row>
    <row r="839" spans="1:4" ht="15.75" x14ac:dyDescent="0.25">
      <c r="A839" s="3">
        <v>3170909</v>
      </c>
      <c r="B839" s="4" t="s">
        <v>3014</v>
      </c>
      <c r="C839" s="3" t="s">
        <v>2363</v>
      </c>
      <c r="D839" s="5">
        <v>0.59399999999999997</v>
      </c>
    </row>
    <row r="840" spans="1:4" ht="15.75" x14ac:dyDescent="0.25">
      <c r="A840" s="3">
        <v>3171006</v>
      </c>
      <c r="B840" s="4" t="s">
        <v>3015</v>
      </c>
      <c r="C840" s="3" t="s">
        <v>2341</v>
      </c>
      <c r="D840" s="5">
        <v>0.74199999999999999</v>
      </c>
    </row>
    <row r="841" spans="1:4" ht="15.75" x14ac:dyDescent="0.25">
      <c r="A841" s="3">
        <v>3171030</v>
      </c>
      <c r="B841" s="4" t="s">
        <v>3016</v>
      </c>
      <c r="C841" s="3" t="s">
        <v>2363</v>
      </c>
      <c r="D841" s="5">
        <v>0.58399999999999996</v>
      </c>
    </row>
    <row r="842" spans="1:4" ht="15.75" x14ac:dyDescent="0.25">
      <c r="A842" s="3">
        <v>3171071</v>
      </c>
      <c r="B842" s="4" t="s">
        <v>84</v>
      </c>
      <c r="C842" s="3" t="s">
        <v>2309</v>
      </c>
      <c r="D842" s="5">
        <v>0.63200000000000001</v>
      </c>
    </row>
    <row r="843" spans="1:4" ht="15.75" x14ac:dyDescent="0.25">
      <c r="A843" s="3">
        <v>3171105</v>
      </c>
      <c r="B843" s="4" t="s">
        <v>3017</v>
      </c>
      <c r="C843" s="3" t="s">
        <v>2311</v>
      </c>
      <c r="D843" s="5">
        <v>0.66700000000000004</v>
      </c>
    </row>
    <row r="844" spans="1:4" ht="15.75" x14ac:dyDescent="0.25">
      <c r="A844" s="3">
        <v>3171154</v>
      </c>
      <c r="B844" s="4" t="s">
        <v>3018</v>
      </c>
      <c r="C844" s="3" t="s">
        <v>2307</v>
      </c>
      <c r="D844" s="5">
        <v>0.61199999999999999</v>
      </c>
    </row>
    <row r="845" spans="1:4" ht="15.75" x14ac:dyDescent="0.25">
      <c r="A845" s="3">
        <v>3171204</v>
      </c>
      <c r="B845" s="4" t="s">
        <v>2017</v>
      </c>
      <c r="C845" s="3" t="s">
        <v>2335</v>
      </c>
      <c r="D845" s="5">
        <v>0.68799999999999994</v>
      </c>
    </row>
    <row r="846" spans="1:4" ht="15.75" x14ac:dyDescent="0.25">
      <c r="A846" s="3">
        <v>3171303</v>
      </c>
      <c r="B846" s="4" t="s">
        <v>927</v>
      </c>
      <c r="C846" s="3" t="s">
        <v>2304</v>
      </c>
      <c r="D846" s="5">
        <v>0.77500000000000002</v>
      </c>
    </row>
    <row r="847" spans="1:4" ht="15.75" x14ac:dyDescent="0.25">
      <c r="A847" s="3">
        <v>3171402</v>
      </c>
      <c r="B847" s="4" t="s">
        <v>3019</v>
      </c>
      <c r="C847" s="3" t="s">
        <v>2304</v>
      </c>
      <c r="D847" s="5">
        <v>0.66800000000000004</v>
      </c>
    </row>
    <row r="848" spans="1:4" ht="15.75" x14ac:dyDescent="0.25">
      <c r="A848" s="3">
        <v>3171600</v>
      </c>
      <c r="B848" s="4" t="s">
        <v>3020</v>
      </c>
      <c r="C848" s="3" t="s">
        <v>2309</v>
      </c>
      <c r="D848" s="5">
        <v>0.61</v>
      </c>
    </row>
    <row r="849" spans="1:4" ht="15.75" x14ac:dyDescent="0.25">
      <c r="A849" s="3">
        <v>3171709</v>
      </c>
      <c r="B849" s="4" t="s">
        <v>3021</v>
      </c>
      <c r="C849" s="3" t="s">
        <v>2318</v>
      </c>
      <c r="D849" s="5">
        <v>0.65100000000000002</v>
      </c>
    </row>
    <row r="850" spans="1:4" ht="15.75" x14ac:dyDescent="0.25">
      <c r="A850" s="3">
        <v>3171808</v>
      </c>
      <c r="B850" s="4" t="s">
        <v>3022</v>
      </c>
      <c r="C850" s="3" t="s">
        <v>2317</v>
      </c>
      <c r="D850" s="5">
        <v>0.67500000000000004</v>
      </c>
    </row>
    <row r="851" spans="1:4" ht="15.75" x14ac:dyDescent="0.25">
      <c r="A851" s="3">
        <v>3171907</v>
      </c>
      <c r="B851" s="4" t="s">
        <v>3023</v>
      </c>
      <c r="C851" s="3" t="s">
        <v>2317</v>
      </c>
      <c r="D851" s="5">
        <v>0.62</v>
      </c>
    </row>
    <row r="852" spans="1:4" ht="15.75" x14ac:dyDescent="0.25">
      <c r="A852" s="3">
        <v>3172004</v>
      </c>
      <c r="B852" s="4" t="s">
        <v>3024</v>
      </c>
      <c r="C852" s="3" t="s">
        <v>2304</v>
      </c>
      <c r="D852" s="5">
        <v>0.70899999999999996</v>
      </c>
    </row>
    <row r="853" spans="1:4" ht="15.75" x14ac:dyDescent="0.25">
      <c r="A853" s="3">
        <v>3172103</v>
      </c>
      <c r="B853" s="4" t="s">
        <v>3025</v>
      </c>
      <c r="C853" s="3" t="s">
        <v>2304</v>
      </c>
      <c r="D853" s="5">
        <v>0.66900000000000004</v>
      </c>
    </row>
    <row r="854" spans="1:4" ht="15.75" x14ac:dyDescent="0.25">
      <c r="A854" s="3">
        <v>3172202</v>
      </c>
      <c r="B854" s="4" t="s">
        <v>3026</v>
      </c>
      <c r="C854" s="3" t="s">
        <v>2318</v>
      </c>
      <c r="D854" s="5">
        <v>0.67800000000000005</v>
      </c>
    </row>
    <row r="855" spans="1:4" x14ac:dyDescent="0.25">
      <c r="A855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filial</cp:lastModifiedBy>
  <dcterms:created xsi:type="dcterms:W3CDTF">2024-01-05T16:45:30Z</dcterms:created>
  <dcterms:modified xsi:type="dcterms:W3CDTF">2024-01-12T18:38:16Z</dcterms:modified>
</cp:coreProperties>
</file>